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Роботка\Інтернет-магазин\Гуртові закупівлі\"/>
    </mc:Choice>
  </mc:AlternateContent>
  <xr:revisionPtr revIDLastSave="0" documentId="13_ncr:1_{52633887-3A44-4E91-9062-437BB658296E}" xr6:coauthVersionLast="47" xr6:coauthVersionMax="47" xr10:uidLastSave="{00000000-0000-0000-0000-000000000000}"/>
  <bookViews>
    <workbookView showSheetTabs="0" xWindow="-108" yWindow="-108" windowWidth="23256" windowHeight="12576" tabRatio="0" xr2:uid="{00000000-000D-0000-FFFF-FFFF00000000}"/>
  </bookViews>
  <sheets>
    <sheet name="Sheet1" sheetId="1" r:id="rId1"/>
  </sheets>
  <definedNames>
    <definedName name="_xlnm._FilterDatabase" localSheetId="0" hidden="1">Sheet1!$A$8:$T$123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M11" i="1"/>
  <c r="K11" i="1"/>
  <c r="E9" i="1"/>
  <c r="E10" i="1"/>
  <c r="E11" i="1"/>
  <c r="E12" i="1"/>
  <c r="E13" i="1"/>
  <c r="E14" i="1"/>
  <c r="E15" i="1"/>
  <c r="E16" i="1"/>
  <c r="E27" i="1"/>
  <c r="E17" i="1"/>
  <c r="E18" i="1"/>
  <c r="E19" i="1"/>
  <c r="E20" i="1"/>
  <c r="E21" i="1"/>
  <c r="E22" i="1"/>
  <c r="E23" i="1"/>
  <c r="E24" i="1"/>
  <c r="E25" i="1"/>
  <c r="E26" i="1"/>
  <c r="E28" i="1"/>
  <c r="E29" i="1"/>
  <c r="E30" i="1"/>
  <c r="E31" i="1"/>
  <c r="E33" i="1"/>
  <c r="E32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60" i="1"/>
  <c r="E61" i="1"/>
  <c r="E62" i="1"/>
  <c r="E63" i="1"/>
  <c r="E64" i="1"/>
  <c r="E58" i="1"/>
  <c r="E59" i="1"/>
  <c r="E65" i="1"/>
  <c r="E66" i="1"/>
  <c r="E67" i="1"/>
  <c r="E69" i="1"/>
  <c r="E68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8" i="1"/>
  <c r="E119" i="1"/>
  <c r="E120" i="1"/>
  <c r="E121" i="1"/>
  <c r="E122" i="1"/>
  <c r="E117" i="1"/>
  <c r="M10" i="1"/>
  <c r="M12" i="1"/>
  <c r="M13" i="1"/>
  <c r="M14" i="1"/>
  <c r="M15" i="1"/>
  <c r="M16" i="1"/>
  <c r="M27" i="1"/>
  <c r="M17" i="1"/>
  <c r="M18" i="1"/>
  <c r="M19" i="1"/>
  <c r="M20" i="1"/>
  <c r="M21" i="1"/>
  <c r="M22" i="1"/>
  <c r="M23" i="1"/>
  <c r="M24" i="1"/>
  <c r="M25" i="1"/>
  <c r="M26" i="1"/>
  <c r="M28" i="1"/>
  <c r="M29" i="1"/>
  <c r="M30" i="1"/>
  <c r="M31" i="1"/>
  <c r="M33" i="1"/>
  <c r="M32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60" i="1"/>
  <c r="M61" i="1"/>
  <c r="M62" i="1"/>
  <c r="M63" i="1"/>
  <c r="M64" i="1"/>
  <c r="M58" i="1"/>
  <c r="M59" i="1"/>
  <c r="M65" i="1"/>
  <c r="M66" i="1"/>
  <c r="M67" i="1"/>
  <c r="M69" i="1"/>
  <c r="M68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9" i="1"/>
  <c r="L11" i="1" l="1"/>
  <c r="M123" i="1"/>
  <c r="K40" i="1" l="1"/>
  <c r="L40" i="1" l="1"/>
  <c r="K101" i="1"/>
  <c r="L101" i="1" s="1"/>
  <c r="K12" i="1" l="1"/>
  <c r="K13" i="1"/>
  <c r="K14" i="1"/>
  <c r="K15" i="1"/>
  <c r="K16" i="1"/>
  <c r="K27" i="1"/>
  <c r="K17" i="1"/>
  <c r="K18" i="1"/>
  <c r="K19" i="1"/>
  <c r="K20" i="1"/>
  <c r="K21" i="1"/>
  <c r="K22" i="1"/>
  <c r="K23" i="1"/>
  <c r="K24" i="1"/>
  <c r="K26" i="1"/>
  <c r="K25" i="1"/>
  <c r="K28" i="1"/>
  <c r="K29" i="1"/>
  <c r="K30" i="1"/>
  <c r="K31" i="1"/>
  <c r="K34" i="1"/>
  <c r="K35" i="1"/>
  <c r="K36" i="1"/>
  <c r="K37" i="1"/>
  <c r="K38" i="1"/>
  <c r="K39" i="1"/>
  <c r="K41" i="1"/>
  <c r="K42" i="1"/>
  <c r="K43" i="1"/>
  <c r="K44" i="1"/>
  <c r="K45" i="1"/>
  <c r="K33" i="1"/>
  <c r="K32" i="1"/>
  <c r="K46" i="1"/>
  <c r="K47" i="1"/>
  <c r="K76" i="1"/>
  <c r="K48" i="1"/>
  <c r="K49" i="1"/>
  <c r="K50" i="1"/>
  <c r="K51" i="1"/>
  <c r="K52" i="1"/>
  <c r="K53" i="1"/>
  <c r="K54" i="1"/>
  <c r="K55" i="1"/>
  <c r="K56" i="1"/>
  <c r="K57" i="1"/>
  <c r="K62" i="1"/>
  <c r="K63" i="1"/>
  <c r="K64" i="1"/>
  <c r="K58" i="1"/>
  <c r="K59" i="1"/>
  <c r="K60" i="1"/>
  <c r="K65" i="1"/>
  <c r="K66" i="1"/>
  <c r="K67" i="1"/>
  <c r="K69" i="1"/>
  <c r="K68" i="1"/>
  <c r="K70" i="1"/>
  <c r="K71" i="1"/>
  <c r="K72" i="1"/>
  <c r="K73" i="1"/>
  <c r="K61" i="1"/>
  <c r="K75" i="1"/>
  <c r="K77" i="1"/>
  <c r="K78" i="1"/>
  <c r="K79" i="1"/>
  <c r="K80" i="1"/>
  <c r="K74" i="1"/>
  <c r="K81" i="1"/>
  <c r="K89" i="1"/>
  <c r="K82" i="1"/>
  <c r="K90" i="1"/>
  <c r="K91" i="1"/>
  <c r="K83" i="1"/>
  <c r="K84" i="1"/>
  <c r="K85" i="1"/>
  <c r="K86" i="1"/>
  <c r="K87" i="1"/>
  <c r="K88" i="1"/>
  <c r="K92" i="1"/>
  <c r="K93" i="1"/>
  <c r="K94" i="1"/>
  <c r="K95" i="1"/>
  <c r="K96" i="1"/>
  <c r="K97" i="1"/>
  <c r="K98" i="1"/>
  <c r="K99" i="1"/>
  <c r="K100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L120" i="1" s="1"/>
  <c r="K121" i="1"/>
  <c r="L121" i="1" s="1"/>
  <c r="K122" i="1"/>
  <c r="L122" i="1" s="1"/>
  <c r="K9" i="1"/>
  <c r="J123" i="1"/>
  <c r="I123" i="1"/>
  <c r="L12" i="1"/>
  <c r="L119" i="1" l="1"/>
  <c r="K123" i="1"/>
  <c r="L18" i="1"/>
  <c r="L82" i="1"/>
  <c r="L50" i="1"/>
  <c r="L45" i="1"/>
  <c r="L108" i="1"/>
  <c r="L75" i="1"/>
  <c r="L116" i="1"/>
  <c r="L54" i="1"/>
  <c r="L95" i="1"/>
  <c r="L84" i="1"/>
  <c r="L59" i="1"/>
  <c r="L61" i="1"/>
  <c r="L66" i="1"/>
  <c r="L31" i="1"/>
  <c r="L22" i="1"/>
  <c r="L112" i="1"/>
  <c r="L104" i="1"/>
  <c r="L47" i="1"/>
  <c r="L41" i="1"/>
  <c r="L107" i="1"/>
  <c r="L98" i="1"/>
  <c r="L44" i="1"/>
  <c r="L35" i="1"/>
  <c r="L118" i="1"/>
  <c r="L114" i="1"/>
  <c r="L80" i="1"/>
  <c r="L71" i="1"/>
  <c r="L81" i="1"/>
  <c r="L52" i="1"/>
  <c r="L27" i="1"/>
  <c r="L110" i="1"/>
  <c r="L78" i="1"/>
  <c r="L32" i="1"/>
  <c r="L14" i="1"/>
  <c r="L67" i="1"/>
  <c r="L62" i="1"/>
  <c r="L36" i="1"/>
  <c r="L25" i="1"/>
  <c r="L9" i="1"/>
  <c r="L102" i="1"/>
  <c r="L97" i="1"/>
  <c r="L87" i="1"/>
  <c r="L68" i="1"/>
  <c r="L65" i="1"/>
  <c r="L57" i="1"/>
  <c r="L38" i="1"/>
  <c r="L34" i="1"/>
  <c r="L26" i="1"/>
  <c r="L91" i="1"/>
  <c r="L48" i="1"/>
  <c r="L20" i="1"/>
  <c r="L106" i="1"/>
  <c r="L73" i="1"/>
  <c r="L43" i="1"/>
  <c r="L99" i="1"/>
  <c r="L88" i="1"/>
  <c r="L115" i="1"/>
  <c r="L93" i="1"/>
  <c r="L86" i="1"/>
  <c r="L89" i="1"/>
  <c r="L64" i="1"/>
  <c r="L56" i="1"/>
  <c r="L49" i="1"/>
  <c r="L29" i="1"/>
  <c r="L24" i="1"/>
  <c r="L17" i="1"/>
  <c r="L117" i="1"/>
  <c r="L109" i="1"/>
  <c r="L100" i="1"/>
  <c r="L92" i="1"/>
  <c r="L90" i="1"/>
  <c r="L77" i="1"/>
  <c r="L69" i="1"/>
  <c r="L63" i="1"/>
  <c r="L51" i="1"/>
  <c r="L33" i="1"/>
  <c r="L37" i="1"/>
  <c r="L28" i="1"/>
  <c r="L19" i="1"/>
  <c r="L13" i="1"/>
  <c r="L111" i="1"/>
  <c r="L103" i="1"/>
  <c r="L94" i="1"/>
  <c r="L83" i="1"/>
  <c r="L79" i="1"/>
  <c r="L70" i="1"/>
  <c r="L58" i="1"/>
  <c r="L53" i="1"/>
  <c r="L46" i="1"/>
  <c r="L39" i="1"/>
  <c r="L30" i="1"/>
  <c r="L21" i="1"/>
  <c r="L15" i="1"/>
  <c r="L10" i="1"/>
  <c r="L113" i="1"/>
  <c r="L105" i="1"/>
  <c r="L96" i="1"/>
  <c r="L85" i="1"/>
  <c r="L74" i="1"/>
  <c r="L72" i="1"/>
  <c r="L60" i="1"/>
  <c r="L55" i="1"/>
  <c r="L76" i="1"/>
  <c r="L42" i="1"/>
  <c r="L23" i="1"/>
  <c r="L16" i="1"/>
  <c r="L123" i="1" l="1"/>
</calcChain>
</file>

<file path=xl/sharedStrings.xml><?xml version="1.0" encoding="utf-8"?>
<sst xmlns="http://schemas.openxmlformats.org/spreadsheetml/2006/main" count="507" uniqueCount="191">
  <si>
    <t>Код</t>
  </si>
  <si>
    <t>Штрих Код</t>
  </si>
  <si>
    <t>Код УКТЗЕД</t>
  </si>
  <si>
    <t>Підсумок:</t>
  </si>
  <si>
    <t>Шт</t>
  </si>
  <si>
    <t>№ п/п</t>
  </si>
  <si>
    <t>Замовник:</t>
  </si>
  <si>
    <t>Всього, шт</t>
  </si>
  <si>
    <t>Ящ</t>
  </si>
  <si>
    <t>Бланк-замовлення в Інтернет-магазині BARA</t>
  </si>
  <si>
    <t>Введіть назву покупця</t>
  </si>
  <si>
    <t>Дані отримувача:</t>
  </si>
  <si>
    <t>Населений пункт:</t>
  </si>
  <si>
    <t>Назва населеного пункту, район, область</t>
  </si>
  <si>
    <t>Спосіб оплати:</t>
  </si>
  <si>
    <t>оплата на р/р чи післяплата</t>
  </si>
  <si>
    <t>залишити потрібне</t>
  </si>
  <si>
    <t>Прізвище Ім'я По батькові, номер телефону</t>
  </si>
  <si>
    <t>Адреса доставки:</t>
  </si>
  <si>
    <t>індекс, номер відділення/поштомату або адреса</t>
  </si>
  <si>
    <t>Білі вітрила</t>
  </si>
  <si>
    <t>Parus</t>
  </si>
  <si>
    <t>Eff</t>
  </si>
  <si>
    <t>OBEREG</t>
  </si>
  <si>
    <t>Ушастик</t>
  </si>
  <si>
    <t>Категорія товарів</t>
  </si>
  <si>
    <t>Підкатегорія товарів</t>
  </si>
  <si>
    <t>Плямовивідники та відбілювачі</t>
  </si>
  <si>
    <t>Пральні порошки</t>
  </si>
  <si>
    <t>Рідкі засоби для прання</t>
  </si>
  <si>
    <t>Рідке мило</t>
  </si>
  <si>
    <t>Засоби для посудомийних машин</t>
  </si>
  <si>
    <t>Миючі та чистячі засоби для прибирання</t>
  </si>
  <si>
    <t>Капсули для прання</t>
  </si>
  <si>
    <t>Шампуні</t>
  </si>
  <si>
    <t>Плямовивідники та відбілювачі для дитячих речей</t>
  </si>
  <si>
    <t>Пральні порошки для дитячих речей</t>
  </si>
  <si>
    <t>Плямовивідники та відбілювачі для білих речей</t>
  </si>
  <si>
    <t>Плямовивідники та відбілювачі для кольорових речей</t>
  </si>
  <si>
    <t>Пральні порошки для білої білизни</t>
  </si>
  <si>
    <t>Пральні порошки для кольорової білизни</t>
  </si>
  <si>
    <t>Пральні порошки універсальні</t>
  </si>
  <si>
    <t>Рідкі засоби для прання речей з шовку, вовни та делікатних тканин</t>
  </si>
  <si>
    <t>Рідкі засоби для прання речей з чорних і джинсових тканин</t>
  </si>
  <si>
    <t>Рідкі засоби для прання універсальні</t>
  </si>
  <si>
    <t>Засоби для чищення і санобробки</t>
  </si>
  <si>
    <t>-</t>
  </si>
  <si>
    <t>Засоби для миття посуду</t>
  </si>
  <si>
    <t>Засоби для чищення труб</t>
  </si>
  <si>
    <t>Сіль для ванн</t>
  </si>
  <si>
    <t>Дезінфікуючі засоби</t>
  </si>
  <si>
    <t>Засіб для пом'якшення води</t>
  </si>
  <si>
    <t>Пральні порошки універсальні концентровані</t>
  </si>
  <si>
    <t>Рідкі засоби для прання дитячих речей</t>
  </si>
  <si>
    <t>Ціна ІМ
роздріб</t>
  </si>
  <si>
    <t>за 1шт</t>
  </si>
  <si>
    <t>Ціна ІМ гурт</t>
  </si>
  <si>
    <t>Вага
ящика</t>
  </si>
  <si>
    <t>кг</t>
  </si>
  <si>
    <t>шт</t>
  </si>
  <si>
    <t>На
палеті</t>
  </si>
  <si>
    <t>Кіл-ть в ящ</t>
  </si>
  <si>
    <t>Відбілювач «Білі вітрила» для дитячої білизни 200г</t>
  </si>
  <si>
    <t>Плямовивідник «Білі вітрила» для дитячої білизни 200г</t>
  </si>
  <si>
    <t>Кисневмісний відбілювач «Білі вітрила» для білої білизни 200г</t>
  </si>
  <si>
    <t>Кисневмісний відбілювач «Білі вітрила» для білої білизни 500г</t>
  </si>
  <si>
    <t>Кисневмісний плямовивідник «Білі вітрила» для кольорових тканин 200г</t>
  </si>
  <si>
    <t>Кисневмісний плямовивідник «Білі вітрила» для кольорової білизни 500г</t>
  </si>
  <si>
    <t>“Кисневий порошок” плямовивідник кисневмісний комплексної дії 500г</t>
  </si>
  <si>
    <t>Пральний порошок «Білі вітрила» для дитячих речей антибактеріальний 1500г</t>
  </si>
  <si>
    <t>Пральний порошок «Білі вітрила» для білих тканин WHITE 400г</t>
  </si>
  <si>
    <t>Пральний порошок «Білі вітрила» для білих тканин WHITE 1500г</t>
  </si>
  <si>
    <t>Пральний порошок «Білі вітрила» COLOR 400г</t>
  </si>
  <si>
    <t>Пральний порошок «Білі вітрила» COLOR 1500г</t>
  </si>
  <si>
    <t>Пральний порошок «Білі вітрила» COLOR 3000г</t>
  </si>
  <si>
    <t>Пральний порошок «Білі вітрила» UNIVERSAL 400г</t>
  </si>
  <si>
    <t>Пральний порошок «Білі вітрила» UNIVERSAL 1500г</t>
  </si>
  <si>
    <t>Пральний порошок «Білі вітрила» UNIVERSAL 3000г</t>
  </si>
  <si>
    <t>Пральний порошок «Білі вітрила» UNIVERSAL 6кг</t>
  </si>
  <si>
    <t>Дезодоруючий засіб з лавандовою олією «Білі вітрила» Антимоль</t>
  </si>
  <si>
    <t>Рідкий засіб «Білі вітрила» для прання білизни з шовку, вовни та делікатних тканин 1500мл</t>
  </si>
  <si>
    <t>Рідкий засіб «Білі вітрила» для прання виробів з чорних та джинсових тканин 100мл</t>
  </si>
  <si>
    <t>Рідкий засіб «Білі вітрила» для прання виробів з чорних та джинсових тканин 500мл</t>
  </si>
  <si>
    <t>Рідкий універсальний засіб «Білі вітрила» для автоматичного та ручного прання 4л</t>
  </si>
  <si>
    <t>Плямовивідник рідкий «Білі вітрила» для білих тканин 100мл</t>
  </si>
  <si>
    <t>Плямовивідник рідкий «Білі вітрила» для білих тканин 500мл</t>
  </si>
  <si>
    <t>Плямовивідник рідкий «Білі вітрила» для кольорових тканин 100мл</t>
  </si>
  <si>
    <t>Плямовивідник рідкий «Білі вітрила» для кольорових тканин 500мл</t>
  </si>
  <si>
    <t>Плямовивідник рідкий «Білі вітрила» спрей для кольорових тканин 500мл</t>
  </si>
  <si>
    <t>Засіб мийний для догляду за дзеркалами та склом «Білі вітрила» 500мл</t>
  </si>
  <si>
    <t>Рідкий засіб «Parus» Universal washing gel activ oxygen+enzyme для автоматичного та ручного прання 4л</t>
  </si>
  <si>
    <t>Кисневмісний відбілювач «Parus» для білої білизни 80г</t>
  </si>
  <si>
    <t>Кисневмісний відбілювач «Parus» для білої білизни 200г</t>
  </si>
  <si>
    <t>Кисневмісний відбілювач «Parus» для білої білизни 450г</t>
  </si>
  <si>
    <t>Кисневмісний відбілювач «Parus» для білої білизни 900г</t>
  </si>
  <si>
    <t>Відбілювач «Parus» для гардин, фіранок і скатертин 40г</t>
  </si>
  <si>
    <t>Кисневмісний плямовивідник «Parus» для кольорових тканин 80г</t>
  </si>
  <si>
    <t>Кисневмісний плямовивідник «Parus» для кольорових тканин 200г</t>
  </si>
  <si>
    <t>Кисневмісний плямовивідник «Parus» для кольорових тканин 450г</t>
  </si>
  <si>
    <t>Кисневмісний плямовивідник «Parus» для кольорових тканин 900г</t>
  </si>
  <si>
    <t>Пральний порошок «Parus 7в1» для дитячих речей антибактеріальній 2400г</t>
  </si>
  <si>
    <t>Пральний порошок «Parus 7в1» для автоматичного та ручного прання білизни універсальний 2400г</t>
  </si>
  <si>
    <t>Засіб мийний “Parus ANTYNALIT” спрей для догляду за сантехнікою та кахлем 500мл</t>
  </si>
  <si>
    <t>Багатофункціональний кисневий засіб "Parus active oxygen" 1кг</t>
  </si>
  <si>
    <t>Засіб мийний «Parus» Антижир спрей для догляду за грилями та кухонними плитами 500мл</t>
  </si>
  <si>
    <t>Плямовивідник «Parus» 3в1 комплексної дії 40г</t>
  </si>
  <si>
    <t>Плямовивідник «Parus» 3в1 комплексної дії 200г</t>
  </si>
  <si>
    <t>Засіб для пом’якшення води при пранні «Parus» Soft Water 500г</t>
  </si>
  <si>
    <t>Засіб для чищення та санобробки посуду, кахлю, сантехніки «Parus» 500г в банці</t>
  </si>
  <si>
    <t>Засіб для чищення килимів «Parus» Коврочист 25г</t>
  </si>
  <si>
    <t>Засіб для догляду за килимами рідкий «Parus» 100мл</t>
  </si>
  <si>
    <t>Засіб для чищення килимів «Parus» Коврочист 200г</t>
  </si>
  <si>
    <t>Пральний порошок «Parus Daily» універсальний для ручного прання 450г</t>
  </si>
  <si>
    <t>Пральний порошок «Parus Daily» Універсальний 450г</t>
  </si>
  <si>
    <t>Пральний порошок «Parus Daily» Універсальний 1500г</t>
  </si>
  <si>
    <t>Пральний порошок «Parus Daily» Універсальний 3000г</t>
  </si>
  <si>
    <t>Кисневмісний рідкий відбілювач «Parus» для білих тканин 100мл</t>
  </si>
  <si>
    <t>Кисневмісний рідкий плямовивідник «Parus» для кольорових тканин 100мл</t>
  </si>
  <si>
    <t>Сода Soft 500г</t>
  </si>
  <si>
    <t>Засіб дезінфікуючий для рук і малих поверхонь «OBEREG» 2мл</t>
  </si>
  <si>
    <t>Рідкий засіб «Ушастик» для прання дитячих речей 1л</t>
  </si>
  <si>
    <t>Рідкий засіб «Ушастик» для прання дитячих речей 500мл</t>
  </si>
  <si>
    <t>Плямовивідник рідкий «Ушастик» для дитячих речей 200мл</t>
  </si>
  <si>
    <t>Плямовивідник «Ушастик» для дитячих речей 200г</t>
  </si>
  <si>
    <t>Пральний порошок «Ушастик» для дитячих речей 2400г</t>
  </si>
  <si>
    <t>Дитяче рідке мило «Ушастик» 500мл</t>
  </si>
  <si>
    <t>Сіль для ванн «Eff» з озера Tuz Gölü 500г</t>
  </si>
  <si>
    <t>Кисневмісний відбілювач «Eff» для білої білизни 450г</t>
  </si>
  <si>
    <t>Кисневмісний плямовивідник «Eff» для кольорової білизни 450г</t>
  </si>
  <si>
    <t>Рідкий універсальний засіб «Eff» BIO для машинного та ручного прання 500мл</t>
  </si>
  <si>
    <t>Рідкий універсальний засіб «Eff» BIO для машинного та ручного прання 1500мл</t>
  </si>
  <si>
    <t>Рідкий універсальний засіб «Eff» BIO для машинного та ручного прання 4л</t>
  </si>
  <si>
    <t>Рідкий універсальний засіб «Eff» BIO для машинного та ручного прання 4л в дой-паку</t>
  </si>
  <si>
    <t>Безшовні капсули для прання “Eff” 23г, 3шт</t>
  </si>
  <si>
    <t>Безшовні капсули для прання “Eff” 90г, 12шт</t>
  </si>
  <si>
    <t>Безшовні капсули для прання "Eff" 270г, 36шт</t>
  </si>
  <si>
    <t>Рідкий засіб для миття посуду «Eff» ЛАВАНДА 500мл</t>
  </si>
  <si>
    <t>Рідкий засіб для миття посуду «Eff» ЯБЛУКО 500мл</t>
  </si>
  <si>
    <t>Капсули рідкі для посудомийних машин “Eff” 36шт</t>
  </si>
  <si>
    <t>Мило рідке «Eff» з ароматом граната 500мл</t>
  </si>
  <si>
    <t>Мило рідке «Eff» з ароматом лісових ягід 500мл</t>
  </si>
  <si>
    <t>Кисневмісний плямовивідник «Eff» Преміум для складних плям 300г</t>
  </si>
  <si>
    <t>Засіб для прочищення каналізаційних труб "Eff" 70г</t>
  </si>
  <si>
    <t>Плямовивідник «Eff» Персоль 100г</t>
  </si>
  <si>
    <t>Плямовивідник «Eff» Персоль 500г</t>
  </si>
  <si>
    <t>Пральний порошок «Eff» Універсальний 400г</t>
  </si>
  <si>
    <t>Пральний порошок «Eff» Універсальний 2400г</t>
  </si>
  <si>
    <t>Пральний порошок «Eff» Універсальний 4500г</t>
  </si>
  <si>
    <t>Пральний порошок «Eff» універсальний 10кг</t>
  </si>
  <si>
    <t>Пральний порошок «Eff» для автоматичного прання виробів з кольорових тканин 400г</t>
  </si>
  <si>
    <t>Пральний порошок «Eff» для автоматичного прання виробів з кольорових тканин 2400г</t>
  </si>
  <si>
    <t>Засіб для чищення та санобробки посуду, кахлю, сантехніки «Eff» 500г в банці</t>
  </si>
  <si>
    <t>Засіб для чищення та санобробки посуду, кахлю, сантехніки «Eff» 500г в дой-паку</t>
  </si>
  <si>
    <t>Шампунь «Eff» з екстрактом ехінацеї 10мл *10 од.</t>
  </si>
  <si>
    <t>Шампунь та гель для душу «Eff» 2в1 Сім трав 15мл *10 од.</t>
  </si>
  <si>
    <t>Підсилювач прального порошку «Parus» 200г</t>
  </si>
  <si>
    <t>Пральний порошок «Парус Daily» Універсальний 9000г</t>
  </si>
  <si>
    <t>Кисневмісний рідкий плямовивідник «Парус» для делікатних тканин 100мл</t>
  </si>
  <si>
    <t>Кисневмісний рідкий плямовивідник «Парус» для білих тканин 1л</t>
  </si>
  <si>
    <t>Кисневмісний рідкий плямовивідник «Парус» для кольорових тканин 1л</t>
  </si>
  <si>
    <t>Пральний порошок «Парус» COLOR 1500г</t>
  </si>
  <si>
    <t>Назва товару</t>
  </si>
  <si>
    <t>Коментар</t>
  </si>
  <si>
    <t>Торгова марка</t>
  </si>
  <si>
    <t>Сума,
грн</t>
  </si>
  <si>
    <r>
      <t>Вага</t>
    </r>
    <r>
      <rPr>
        <b/>
        <sz val="5"/>
        <rFont val="Arial"/>
        <family val="2"/>
        <charset val="204"/>
      </rPr>
      <t xml:space="preserve"> замовлення</t>
    </r>
  </si>
  <si>
    <t>для обласних центрів район та область вказувати не обов'язково</t>
  </si>
  <si>
    <t>в залежності від типу доставки</t>
  </si>
  <si>
    <t>ящ</t>
  </si>
  <si>
    <t>грн</t>
  </si>
  <si>
    <t>Скористайтеся фільтром для зручності</t>
  </si>
  <si>
    <t>Відбілювач «Белые паруса»* з миючим ефектом для ручного прання 200г</t>
  </si>
  <si>
    <t>Пральний порошок «Белые паруса»* для дитячих речей антибактеріальний 400г</t>
  </si>
  <si>
    <t>Рідкий універсальний засіб «Белые паруса»* для автоматичного та ручного прання 1500мл</t>
  </si>
  <si>
    <t>Рідкий універсальний засіб «Белые паруса»* для автоматичного та ручного прання 500мл</t>
  </si>
  <si>
    <t>Мило рідке антибактеріальне «Белые паруса»* З екстрактом ромашки 500мл</t>
  </si>
  <si>
    <t>Мило рідке антибактеріальне «Белые паруса»* Сім трав 500мл</t>
  </si>
  <si>
    <t>Сода кальцинована «Белые паруса»* 700г</t>
  </si>
  <si>
    <t>Рідкий засіб «Белые паруса»* для прання дитячих речей 500мл</t>
  </si>
  <si>
    <t>Мило рідке господарське «Белые паруса»* 500мл</t>
  </si>
  <si>
    <t>Засіб для посудомийних машин «Белые паруса»* 400г</t>
  </si>
  <si>
    <t>«Белые паруса»* Уточнюйте перед замовленням, можливо цей товар вже є під ТМ «Білі вітрила»</t>
  </si>
  <si>
    <t>з урахуванням всіх знижок</t>
  </si>
  <si>
    <t>Замовлення гуртове
від 5000 грн</t>
  </si>
  <si>
    <r>
      <t xml:space="preserve">Пральний порошок «Парус» COLOR 3000г </t>
    </r>
    <r>
      <rPr>
        <sz val="8"/>
        <color rgb="FFC00000"/>
        <rFont val="Arial"/>
        <family val="2"/>
        <charset val="204"/>
      </rPr>
      <t>**замовлення від 1 палети (224шт), ціна договірна</t>
    </r>
  </si>
  <si>
    <r>
      <t xml:space="preserve">Пральний порошок «Парус» Концентрат універсальний 750г </t>
    </r>
    <r>
      <rPr>
        <sz val="8"/>
        <color rgb="FFC00000"/>
        <rFont val="Arial"/>
        <family val="2"/>
        <charset val="204"/>
      </rPr>
      <t>**замовлення від 1 палети (672шт), ціна договірна</t>
    </r>
  </si>
  <si>
    <r>
      <t xml:space="preserve">Пральний порошок «Парус 7в1» КОНЦЕНТРАТ УНІВЕРСАЛЬНИЙ 2400г </t>
    </r>
    <r>
      <rPr>
        <sz val="8"/>
        <color rgb="FFC00000"/>
        <rFont val="Arial"/>
        <family val="2"/>
        <charset val="204"/>
      </rPr>
      <t>**замовлення від 1 палети (280шт), ціна договірна</t>
    </r>
  </si>
  <si>
    <r>
      <t>Пральний порошок «Парус 7в1» для кольорових тканин 2400г</t>
    </r>
    <r>
      <rPr>
        <sz val="8"/>
        <color rgb="FFC00000"/>
        <rFont val="Arial"/>
        <family val="2"/>
        <charset val="204"/>
      </rPr>
      <t xml:space="preserve"> **замовлення від 1 палети (280шт), ціна договірна</t>
    </r>
  </si>
  <si>
    <t>**замовлення можливе від 1 палети, поштучно не відвантажується</t>
  </si>
  <si>
    <t>Фото</t>
  </si>
  <si>
    <t>Рідкий універсальний засіб «Білі вітрила» для автоматичного та ручного прання 4л в дой-паку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</si>
</sst>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8"/>
      <color rgb="FFC00000"/>
      <name val="Arial"/>
      <family val="2"/>
      <charset val="204"/>
    </font>
    <font>
      <b/>
      <sz val="10"/>
      <name val="Arial"/>
      <family val="2"/>
      <charset val="204"/>
    </font>
    <font>
      <sz val="8"/>
      <color theme="0" tint="-0.14999847407452621"/>
      <name val="Arial"/>
      <family val="2"/>
      <charset val="204"/>
    </font>
    <font>
      <b/>
      <sz val="5"/>
      <name val="Arial"/>
      <family val="2"/>
      <charset val="204"/>
    </font>
    <font>
      <i/>
      <sz val="6"/>
      <color theme="8" tint="-0.249977111117893"/>
      <name val="Arial"/>
      <family val="2"/>
      <charset val="204"/>
    </font>
    <font>
      <i/>
      <sz val="8"/>
      <color theme="8" tint="-0.24997711111789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49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0" fontId="2" fillId="0" borderId="0" xfId="0" applyFont="1" applyAlignment="1"/>
    <xf numFmtId="0" fontId="2" fillId="0" borderId="0" xfId="0" applyFont="1" applyAlignment="1">
      <alignment horizontal="right" vertical="center"/>
    </xf>
    <xf numFmtId="0" fontId="0" fillId="0" borderId="1" xfId="0" applyBorder="1" applyAlignment="1"/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9" fontId="0" fillId="0" borderId="0" xfId="0" applyNumberFormat="1" applyAlignment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2" fillId="0" borderId="0" xfId="0" applyNumberFormat="1" applyFont="1" applyAlignment="1"/>
    <xf numFmtId="3" fontId="2" fillId="0" borderId="0" xfId="0" applyNumberFormat="1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5" fillId="0" borderId="0" xfId="0" applyFont="1" applyAlignment="1"/>
    <xf numFmtId="9" fontId="2" fillId="0" borderId="0" xfId="0" applyNumberFormat="1" applyFont="1" applyAlignment="1"/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protection locked="0"/>
    </xf>
    <xf numFmtId="0" fontId="0" fillId="2" borderId="0" xfId="0" applyFill="1" applyAlignment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0" fillId="0" borderId="1" xfId="0" applyNumberFormat="1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0" xfId="0" applyAlignment="1">
      <alignment horizontal="right"/>
    </xf>
    <xf numFmtId="0" fontId="7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0" fillId="4" borderId="1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/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1</xdr:rowOff>
    </xdr:from>
    <xdr:to>
      <xdr:col>15</xdr:col>
      <xdr:colOff>11289</xdr:colOff>
      <xdr:row>11</xdr:row>
      <xdr:rowOff>12701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FFB1CFE-0656-4817-9537-3FC3601B2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2139951"/>
          <a:ext cx="404989" cy="4000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11</xdr:row>
      <xdr:rowOff>0</xdr:rowOff>
    </xdr:from>
    <xdr:to>
      <xdr:col>15</xdr:col>
      <xdr:colOff>1</xdr:colOff>
      <xdr:row>12</xdr:row>
      <xdr:rowOff>8751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E7F415A-447A-4EBA-AC61-BF7A7EB08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2527300"/>
          <a:ext cx="393700" cy="39610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15</xdr:col>
      <xdr:colOff>1855</xdr:colOff>
      <xdr:row>13</xdr:row>
      <xdr:rowOff>12700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992EA6EA-0578-DDDD-C0B2-3F718B774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32750" y="2914650"/>
          <a:ext cx="395555" cy="4000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13</xdr:row>
      <xdr:rowOff>0</xdr:rowOff>
    </xdr:from>
    <xdr:to>
      <xdr:col>15</xdr:col>
      <xdr:colOff>4847</xdr:colOff>
      <xdr:row>14</xdr:row>
      <xdr:rowOff>12700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C270983-77EB-4565-829D-208A9F650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3302000"/>
          <a:ext cx="398547" cy="4000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14</xdr:row>
      <xdr:rowOff>1</xdr:rowOff>
    </xdr:from>
    <xdr:to>
      <xdr:col>15</xdr:col>
      <xdr:colOff>1</xdr:colOff>
      <xdr:row>15</xdr:row>
      <xdr:rowOff>6351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92945D63-4AD8-4697-A1A2-556C7510A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3689351"/>
          <a:ext cx="393700" cy="39370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8</xdr:row>
      <xdr:rowOff>1</xdr:rowOff>
    </xdr:from>
    <xdr:to>
      <xdr:col>15</xdr:col>
      <xdr:colOff>8637</xdr:colOff>
      <xdr:row>9</xdr:row>
      <xdr:rowOff>12701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B7A0BFD4-4AC2-429A-A347-FF0B2FA4C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1365251"/>
          <a:ext cx="402336" cy="4000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9</xdr:row>
      <xdr:rowOff>1</xdr:rowOff>
    </xdr:from>
    <xdr:to>
      <xdr:col>15</xdr:col>
      <xdr:colOff>2225</xdr:colOff>
      <xdr:row>10</xdr:row>
      <xdr:rowOff>6351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5FD2C99-7AB5-4FB1-BB3C-AB1DBD7A4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1752601"/>
          <a:ext cx="395925" cy="3937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35</xdr:row>
      <xdr:rowOff>1</xdr:rowOff>
    </xdr:from>
    <xdr:to>
      <xdr:col>15</xdr:col>
      <xdr:colOff>19050</xdr:colOff>
      <xdr:row>36</xdr:row>
      <xdr:rowOff>26837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F12260DE-0687-470E-9C8E-BB7286F08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11823701"/>
          <a:ext cx="412750" cy="414186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36</xdr:row>
      <xdr:rowOff>0</xdr:rowOff>
    </xdr:from>
    <xdr:to>
      <xdr:col>15</xdr:col>
      <xdr:colOff>1</xdr:colOff>
      <xdr:row>37</xdr:row>
      <xdr:rowOff>6350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C6B282AD-7DF3-44F2-821C-7AFD7E5E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12211050"/>
          <a:ext cx="393700" cy="39370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37</xdr:row>
      <xdr:rowOff>0</xdr:rowOff>
    </xdr:from>
    <xdr:to>
      <xdr:col>15</xdr:col>
      <xdr:colOff>6351</xdr:colOff>
      <xdr:row>38</xdr:row>
      <xdr:rowOff>12700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C394DAC5-936A-4534-9C13-723C44ED2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12598400"/>
          <a:ext cx="400050" cy="4000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38</xdr:row>
      <xdr:rowOff>1</xdr:rowOff>
    </xdr:from>
    <xdr:to>
      <xdr:col>14</xdr:col>
      <xdr:colOff>387350</xdr:colOff>
      <xdr:row>39</xdr:row>
      <xdr:rowOff>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BE001DB8-C503-4E2C-B0C7-B9D421C4E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12985751"/>
          <a:ext cx="387350" cy="387350"/>
        </a:xfrm>
        <a:prstGeom prst="rect">
          <a:avLst/>
        </a:prstGeom>
      </xdr:spPr>
    </xdr:pic>
    <xdr:clientData/>
  </xdr:twoCellAnchor>
  <xdr:twoCellAnchor>
    <xdr:from>
      <xdr:col>14</xdr:col>
      <xdr:colOff>12700</xdr:colOff>
      <xdr:row>39</xdr:row>
      <xdr:rowOff>0</xdr:rowOff>
    </xdr:from>
    <xdr:to>
      <xdr:col>14</xdr:col>
      <xdr:colOff>378460</xdr:colOff>
      <xdr:row>39</xdr:row>
      <xdr:rowOff>381000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9623DF57-D3DA-445B-9EB4-D65FA133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5450" y="13373100"/>
          <a:ext cx="365760" cy="3810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21</xdr:row>
      <xdr:rowOff>0</xdr:rowOff>
    </xdr:from>
    <xdr:to>
      <xdr:col>15</xdr:col>
      <xdr:colOff>8637</xdr:colOff>
      <xdr:row>22</xdr:row>
      <xdr:rowOff>12700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C287BDF6-4771-4FF8-80C3-A4ECD5C1E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6788150"/>
          <a:ext cx="402337" cy="4000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387350</xdr:colOff>
      <xdr:row>22</xdr:row>
      <xdr:rowOff>385149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EA3C9D34-E223-4000-90F0-296E0E195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7175500"/>
          <a:ext cx="387350" cy="385149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23</xdr:row>
      <xdr:rowOff>0</xdr:rowOff>
    </xdr:from>
    <xdr:to>
      <xdr:col>14</xdr:col>
      <xdr:colOff>388445</xdr:colOff>
      <xdr:row>24</xdr:row>
      <xdr:rowOff>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E267FF4D-1340-44E5-9D3A-FBC2D5E00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7562850"/>
          <a:ext cx="388444" cy="3873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18</xdr:row>
      <xdr:rowOff>1</xdr:rowOff>
    </xdr:from>
    <xdr:to>
      <xdr:col>15</xdr:col>
      <xdr:colOff>2701</xdr:colOff>
      <xdr:row>19</xdr:row>
      <xdr:rowOff>6351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363DF001-51A9-48EF-AAF3-40FE18131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5626101"/>
          <a:ext cx="396400" cy="3937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19</xdr:row>
      <xdr:rowOff>1</xdr:rowOff>
    </xdr:from>
    <xdr:to>
      <xdr:col>15</xdr:col>
      <xdr:colOff>0</xdr:colOff>
      <xdr:row>20</xdr:row>
      <xdr:rowOff>4831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EA91A6D4-4FA4-4186-B477-D55C04345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6013451"/>
          <a:ext cx="393700" cy="39218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387350</xdr:colOff>
      <xdr:row>20</xdr:row>
      <xdr:rowOff>384712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10AA7AFA-6667-468C-9EF5-A2E7BF103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6400800"/>
          <a:ext cx="387350" cy="384712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16</xdr:row>
      <xdr:rowOff>1</xdr:rowOff>
    </xdr:from>
    <xdr:to>
      <xdr:col>15</xdr:col>
      <xdr:colOff>1</xdr:colOff>
      <xdr:row>17</xdr:row>
      <xdr:rowOff>6351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16A00E6E-7734-43DD-BCF9-8009079D6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4851401"/>
          <a:ext cx="393700" cy="3937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17</xdr:row>
      <xdr:rowOff>0</xdr:rowOff>
    </xdr:from>
    <xdr:to>
      <xdr:col>14</xdr:col>
      <xdr:colOff>387795</xdr:colOff>
      <xdr:row>18</xdr:row>
      <xdr:rowOff>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B13E67A6-55AE-4CCF-BB6D-32D0DEB54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5238750"/>
          <a:ext cx="387795" cy="3873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25</xdr:row>
      <xdr:rowOff>1</xdr:rowOff>
    </xdr:from>
    <xdr:to>
      <xdr:col>14</xdr:col>
      <xdr:colOff>381001</xdr:colOff>
      <xdr:row>25</xdr:row>
      <xdr:rowOff>381001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D34E0FB-32DC-41A6-975E-8007B8C82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8337551"/>
          <a:ext cx="381000" cy="3810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26</xdr:row>
      <xdr:rowOff>1</xdr:rowOff>
    </xdr:from>
    <xdr:to>
      <xdr:col>14</xdr:col>
      <xdr:colOff>375081</xdr:colOff>
      <xdr:row>26</xdr:row>
      <xdr:rowOff>374651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D76A9E2D-0FED-41F9-A608-CF24BFB80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8337551"/>
          <a:ext cx="375081" cy="3746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386331</xdr:colOff>
      <xdr:row>32</xdr:row>
      <xdr:rowOff>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C088E8FC-4D90-403F-B99A-8DD90FAE7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10661650"/>
          <a:ext cx="386331" cy="3873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32</xdr:row>
      <xdr:rowOff>1</xdr:rowOff>
    </xdr:from>
    <xdr:to>
      <xdr:col>14</xdr:col>
      <xdr:colOff>374507</xdr:colOff>
      <xdr:row>32</xdr:row>
      <xdr:rowOff>374651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494528B4-60C4-426B-83F0-157897743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10661651"/>
          <a:ext cx="374507" cy="3746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381000</xdr:colOff>
      <xdr:row>34</xdr:row>
      <xdr:rowOff>381000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31CC8122-A4AF-4720-86B6-6EBF9D66E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11436350"/>
          <a:ext cx="381000" cy="3810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33</xdr:row>
      <xdr:rowOff>0</xdr:rowOff>
    </xdr:from>
    <xdr:to>
      <xdr:col>14</xdr:col>
      <xdr:colOff>381000</xdr:colOff>
      <xdr:row>33</xdr:row>
      <xdr:rowOff>381000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41A8BE17-A9B6-4939-9F6E-8F9CA0151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11049000"/>
          <a:ext cx="381000" cy="38100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29</xdr:row>
      <xdr:rowOff>0</xdr:rowOff>
    </xdr:from>
    <xdr:to>
      <xdr:col>15</xdr:col>
      <xdr:colOff>6351</xdr:colOff>
      <xdr:row>30</xdr:row>
      <xdr:rowOff>12364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46387F7D-FAC2-48D3-8A7D-0AA7F4E1C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9499600"/>
          <a:ext cx="400050" cy="399714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30</xdr:row>
      <xdr:rowOff>1</xdr:rowOff>
    </xdr:from>
    <xdr:to>
      <xdr:col>15</xdr:col>
      <xdr:colOff>1</xdr:colOff>
      <xdr:row>31</xdr:row>
      <xdr:rowOff>6351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7911DA0-23E5-46A9-A1B9-981F879D3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9886951"/>
          <a:ext cx="393700" cy="3937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28</xdr:row>
      <xdr:rowOff>1</xdr:rowOff>
    </xdr:from>
    <xdr:to>
      <xdr:col>14</xdr:col>
      <xdr:colOff>389041</xdr:colOff>
      <xdr:row>29</xdr:row>
      <xdr:rowOff>6351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3ADF3ED9-DA9B-4017-BE8E-1347C03F0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9112251"/>
          <a:ext cx="389041" cy="3937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386303</xdr:colOff>
      <xdr:row>45</xdr:row>
      <xdr:rowOff>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B8667F42-3D69-4493-AE09-5FE66384F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15309850"/>
          <a:ext cx="386303" cy="3873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45</xdr:row>
      <xdr:rowOff>1</xdr:rowOff>
    </xdr:from>
    <xdr:to>
      <xdr:col>14</xdr:col>
      <xdr:colOff>381001</xdr:colOff>
      <xdr:row>45</xdr:row>
      <xdr:rowOff>381001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77EA778B-C1C1-4244-BBF7-88081B0A6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15697201"/>
          <a:ext cx="381000" cy="3810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43</xdr:row>
      <xdr:rowOff>1</xdr:rowOff>
    </xdr:from>
    <xdr:to>
      <xdr:col>14</xdr:col>
      <xdr:colOff>391753</xdr:colOff>
      <xdr:row>44</xdr:row>
      <xdr:rowOff>12701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EB60BAF0-E031-4269-A16E-AA7122019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14922501"/>
          <a:ext cx="391753" cy="4000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46</xdr:row>
      <xdr:rowOff>1</xdr:rowOff>
    </xdr:from>
    <xdr:to>
      <xdr:col>14</xdr:col>
      <xdr:colOff>379337</xdr:colOff>
      <xdr:row>46</xdr:row>
      <xdr:rowOff>381001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79E627BE-2D38-464B-81D4-7CDD36BB1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16084551"/>
          <a:ext cx="379336" cy="3810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40</xdr:row>
      <xdr:rowOff>0</xdr:rowOff>
    </xdr:from>
    <xdr:to>
      <xdr:col>14</xdr:col>
      <xdr:colOff>387350</xdr:colOff>
      <xdr:row>41</xdr:row>
      <xdr:rowOff>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88EA1542-72E6-4F05-84A8-1ED2843BE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13760450"/>
          <a:ext cx="387350" cy="387350"/>
        </a:xfrm>
        <a:prstGeom prst="rect">
          <a:avLst/>
        </a:prstGeom>
      </xdr:spPr>
    </xdr:pic>
    <xdr:clientData/>
  </xdr:twoCellAnchor>
  <xdr:twoCellAnchor>
    <xdr:from>
      <xdr:col>14</xdr:col>
      <xdr:colOff>19050</xdr:colOff>
      <xdr:row>27</xdr:row>
      <xdr:rowOff>0</xdr:rowOff>
    </xdr:from>
    <xdr:to>
      <xdr:col>14</xdr:col>
      <xdr:colOff>375218</xdr:colOff>
      <xdr:row>27</xdr:row>
      <xdr:rowOff>368300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1A4BCFC3-02A4-4295-A444-1BDE0ACC6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1800" y="8724900"/>
          <a:ext cx="356168" cy="3683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41</xdr:row>
      <xdr:rowOff>0</xdr:rowOff>
    </xdr:from>
    <xdr:to>
      <xdr:col>14</xdr:col>
      <xdr:colOff>381000</xdr:colOff>
      <xdr:row>41</xdr:row>
      <xdr:rowOff>381000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5BE66C7B-B1DE-4222-8223-94AF64656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14147800"/>
          <a:ext cx="381000" cy="3810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42</xdr:row>
      <xdr:rowOff>0</xdr:rowOff>
    </xdr:from>
    <xdr:to>
      <xdr:col>14</xdr:col>
      <xdr:colOff>387350</xdr:colOff>
      <xdr:row>43</xdr:row>
      <xdr:rowOff>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D3BFF779-1B63-49D4-BE6B-CAEE0B022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14535150"/>
          <a:ext cx="387350" cy="3873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48</xdr:row>
      <xdr:rowOff>0</xdr:rowOff>
    </xdr:from>
    <xdr:to>
      <xdr:col>15</xdr:col>
      <xdr:colOff>7883</xdr:colOff>
      <xdr:row>49</xdr:row>
      <xdr:rowOff>12700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C620BB0-E6BA-4F0E-9277-266350BE5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16859250"/>
          <a:ext cx="401583" cy="4000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49</xdr:row>
      <xdr:rowOff>0</xdr:rowOff>
    </xdr:from>
    <xdr:to>
      <xdr:col>15</xdr:col>
      <xdr:colOff>6350</xdr:colOff>
      <xdr:row>50</xdr:row>
      <xdr:rowOff>12700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BAF1EAF5-C638-4F9E-8862-39CC8BB38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17246600"/>
          <a:ext cx="400050" cy="4000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50</xdr:row>
      <xdr:rowOff>1</xdr:rowOff>
    </xdr:from>
    <xdr:to>
      <xdr:col>14</xdr:col>
      <xdr:colOff>387351</xdr:colOff>
      <xdr:row>51</xdr:row>
      <xdr:rowOff>1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17605060-C706-42E8-9F8B-B1B77AE64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17633951"/>
          <a:ext cx="387350" cy="3873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51</xdr:row>
      <xdr:rowOff>1</xdr:rowOff>
    </xdr:from>
    <xdr:to>
      <xdr:col>15</xdr:col>
      <xdr:colOff>5609</xdr:colOff>
      <xdr:row>52</xdr:row>
      <xdr:rowOff>6351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4181D10-B72E-4F1E-A698-F47040DDB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18021301"/>
          <a:ext cx="399308" cy="39370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53</xdr:row>
      <xdr:rowOff>1</xdr:rowOff>
    </xdr:from>
    <xdr:to>
      <xdr:col>15</xdr:col>
      <xdr:colOff>21115</xdr:colOff>
      <xdr:row>54</xdr:row>
      <xdr:rowOff>25401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8B7E071A-B1FA-4195-8971-922A46756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18796001"/>
          <a:ext cx="414814" cy="4127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54</xdr:row>
      <xdr:rowOff>0</xdr:rowOff>
    </xdr:from>
    <xdr:to>
      <xdr:col>15</xdr:col>
      <xdr:colOff>12700</xdr:colOff>
      <xdr:row>55</xdr:row>
      <xdr:rowOff>19050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4D55E599-18EB-4AB7-9407-5FD51D2BC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19183350"/>
          <a:ext cx="406400" cy="40640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55</xdr:row>
      <xdr:rowOff>1</xdr:rowOff>
    </xdr:from>
    <xdr:to>
      <xdr:col>15</xdr:col>
      <xdr:colOff>6351</xdr:colOff>
      <xdr:row>56</xdr:row>
      <xdr:rowOff>12701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4A2A8375-8F14-43B2-9E0F-F25DFCF8F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19570701"/>
          <a:ext cx="400050" cy="4000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52</xdr:row>
      <xdr:rowOff>0</xdr:rowOff>
    </xdr:from>
    <xdr:to>
      <xdr:col>15</xdr:col>
      <xdr:colOff>20482</xdr:colOff>
      <xdr:row>53</xdr:row>
      <xdr:rowOff>25400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6FEA503-E623-4FF5-A382-2F948667D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18408650"/>
          <a:ext cx="414182" cy="4127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57</xdr:row>
      <xdr:rowOff>1</xdr:rowOff>
    </xdr:from>
    <xdr:to>
      <xdr:col>15</xdr:col>
      <xdr:colOff>10015</xdr:colOff>
      <xdr:row>58</xdr:row>
      <xdr:rowOff>12700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2DEC2776-7D1F-4CD1-8AE4-EB20A8F7E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22282151"/>
          <a:ext cx="403715" cy="400049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58</xdr:row>
      <xdr:rowOff>1</xdr:rowOff>
    </xdr:from>
    <xdr:to>
      <xdr:col>15</xdr:col>
      <xdr:colOff>19525</xdr:colOff>
      <xdr:row>59</xdr:row>
      <xdr:rowOff>25401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7B8C6046-32F3-4F10-97C4-8BEE5D4D2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22669501"/>
          <a:ext cx="413224" cy="4127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56</xdr:row>
      <xdr:rowOff>1</xdr:rowOff>
    </xdr:from>
    <xdr:to>
      <xdr:col>15</xdr:col>
      <xdr:colOff>6351</xdr:colOff>
      <xdr:row>57</xdr:row>
      <xdr:rowOff>12701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43144710-928D-457E-A192-4CA6159A6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19958051"/>
          <a:ext cx="400050" cy="4000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62</xdr:row>
      <xdr:rowOff>0</xdr:rowOff>
    </xdr:from>
    <xdr:to>
      <xdr:col>15</xdr:col>
      <xdr:colOff>9635</xdr:colOff>
      <xdr:row>63</xdr:row>
      <xdr:rowOff>12700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58F32DF9-7A91-4233-AEA7-39A802469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22282150"/>
          <a:ext cx="403335" cy="4000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75</xdr:row>
      <xdr:rowOff>1</xdr:rowOff>
    </xdr:from>
    <xdr:to>
      <xdr:col>15</xdr:col>
      <xdr:colOff>19051</xdr:colOff>
      <xdr:row>76</xdr:row>
      <xdr:rowOff>25401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6723E627-EC10-49F5-9BC7-7AEBBF421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27317701"/>
          <a:ext cx="412750" cy="4127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76</xdr:row>
      <xdr:rowOff>1</xdr:rowOff>
    </xdr:from>
    <xdr:to>
      <xdr:col>15</xdr:col>
      <xdr:colOff>11985</xdr:colOff>
      <xdr:row>77</xdr:row>
      <xdr:rowOff>1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31544E49-32EA-47C0-B865-246AFAB85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27705051"/>
          <a:ext cx="405685" cy="3873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77</xdr:row>
      <xdr:rowOff>1</xdr:rowOff>
    </xdr:from>
    <xdr:to>
      <xdr:col>15</xdr:col>
      <xdr:colOff>25401</xdr:colOff>
      <xdr:row>78</xdr:row>
      <xdr:rowOff>31751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233DE36A-8F79-4F88-9C3C-1AAE58023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28092401"/>
          <a:ext cx="419100" cy="4191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78</xdr:row>
      <xdr:rowOff>1</xdr:rowOff>
    </xdr:from>
    <xdr:to>
      <xdr:col>15</xdr:col>
      <xdr:colOff>18635</xdr:colOff>
      <xdr:row>79</xdr:row>
      <xdr:rowOff>6351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E6F3C03E-EBEC-4C15-9E47-2B0925557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28479751"/>
          <a:ext cx="412335" cy="393700"/>
        </a:xfrm>
        <a:prstGeom prst="rect">
          <a:avLst/>
        </a:prstGeom>
      </xdr:spPr>
    </xdr:pic>
    <xdr:clientData/>
  </xdr:twoCellAnchor>
  <xdr:twoCellAnchor>
    <xdr:from>
      <xdr:col>14</xdr:col>
      <xdr:colOff>12701</xdr:colOff>
      <xdr:row>74</xdr:row>
      <xdr:rowOff>1</xdr:rowOff>
    </xdr:from>
    <xdr:to>
      <xdr:col>14</xdr:col>
      <xdr:colOff>388197</xdr:colOff>
      <xdr:row>75</xdr:row>
      <xdr:rowOff>6351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90D73025-E081-42CE-ADBA-CB7FEC26D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45451" y="26930351"/>
          <a:ext cx="375496" cy="3937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69</xdr:row>
      <xdr:rowOff>0</xdr:rowOff>
    </xdr:from>
    <xdr:to>
      <xdr:col>15</xdr:col>
      <xdr:colOff>6197</xdr:colOff>
      <xdr:row>70</xdr:row>
      <xdr:rowOff>12700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A5E06976-672F-499E-9CD8-1949B429A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24993600"/>
          <a:ext cx="399897" cy="4000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70</xdr:row>
      <xdr:rowOff>0</xdr:rowOff>
    </xdr:from>
    <xdr:to>
      <xdr:col>14</xdr:col>
      <xdr:colOff>389432</xdr:colOff>
      <xdr:row>71</xdr:row>
      <xdr:rowOff>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AD1BBF51-20D1-4993-B67B-5A0403BA2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25380950"/>
          <a:ext cx="389432" cy="3873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71</xdr:row>
      <xdr:rowOff>1</xdr:rowOff>
    </xdr:from>
    <xdr:to>
      <xdr:col>15</xdr:col>
      <xdr:colOff>6351</xdr:colOff>
      <xdr:row>72</xdr:row>
      <xdr:rowOff>12701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1106F52A-0F4D-4414-9557-B7F78C1A9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25768301"/>
          <a:ext cx="400050" cy="4000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72</xdr:row>
      <xdr:rowOff>1</xdr:rowOff>
    </xdr:from>
    <xdr:to>
      <xdr:col>15</xdr:col>
      <xdr:colOff>393</xdr:colOff>
      <xdr:row>73</xdr:row>
      <xdr:rowOff>12701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EFD8329E-235B-46A7-9B30-F06FBFC0A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26155651"/>
          <a:ext cx="394093" cy="4000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73</xdr:row>
      <xdr:rowOff>1</xdr:rowOff>
    </xdr:from>
    <xdr:to>
      <xdr:col>15</xdr:col>
      <xdr:colOff>6351</xdr:colOff>
      <xdr:row>74</xdr:row>
      <xdr:rowOff>12701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26F6F91E-FDF4-4207-AC7C-1238A4CB6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26543001"/>
          <a:ext cx="400050" cy="400050"/>
        </a:xfrm>
        <a:prstGeom prst="rect">
          <a:avLst/>
        </a:prstGeom>
      </xdr:spPr>
    </xdr:pic>
    <xdr:clientData/>
  </xdr:twoCellAnchor>
  <xdr:twoCellAnchor>
    <xdr:from>
      <xdr:col>14</xdr:col>
      <xdr:colOff>42718</xdr:colOff>
      <xdr:row>79</xdr:row>
      <xdr:rowOff>17318</xdr:rowOff>
    </xdr:from>
    <xdr:to>
      <xdr:col>14</xdr:col>
      <xdr:colOff>389082</xdr:colOff>
      <xdr:row>79</xdr:row>
      <xdr:rowOff>363682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B51920F9-9346-40C3-A521-6AD8FB4B5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5468" y="28884418"/>
          <a:ext cx="346364" cy="346364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60</xdr:row>
      <xdr:rowOff>1</xdr:rowOff>
    </xdr:from>
    <xdr:to>
      <xdr:col>15</xdr:col>
      <xdr:colOff>8279</xdr:colOff>
      <xdr:row>61</xdr:row>
      <xdr:rowOff>12701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BAD3153F-18EA-482A-9780-670C83AF7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21507451"/>
          <a:ext cx="401978" cy="4000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59</xdr:row>
      <xdr:rowOff>1</xdr:rowOff>
    </xdr:from>
    <xdr:to>
      <xdr:col>15</xdr:col>
      <xdr:colOff>8301</xdr:colOff>
      <xdr:row>60</xdr:row>
      <xdr:rowOff>12701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6FAE9038-A8AF-4D40-BAD2-F8F31B372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21120101"/>
          <a:ext cx="402001" cy="4000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47</xdr:row>
      <xdr:rowOff>1</xdr:rowOff>
    </xdr:from>
    <xdr:to>
      <xdr:col>14</xdr:col>
      <xdr:colOff>387351</xdr:colOff>
      <xdr:row>48</xdr:row>
      <xdr:rowOff>1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792F440B-5738-4C98-A307-F21585D6E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16471901"/>
          <a:ext cx="387350" cy="3873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64</xdr:row>
      <xdr:rowOff>0</xdr:rowOff>
    </xdr:from>
    <xdr:to>
      <xdr:col>14</xdr:col>
      <xdr:colOff>387350</xdr:colOff>
      <xdr:row>65</xdr:row>
      <xdr:rowOff>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A0A3870F-0A82-4C8E-B2EC-0A056250E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23056850"/>
          <a:ext cx="387350" cy="3873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68</xdr:row>
      <xdr:rowOff>0</xdr:rowOff>
    </xdr:from>
    <xdr:to>
      <xdr:col>15</xdr:col>
      <xdr:colOff>25400</xdr:colOff>
      <xdr:row>69</xdr:row>
      <xdr:rowOff>31750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EDCAEDFF-4025-456E-B6C0-62EC6122B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24218900"/>
          <a:ext cx="419100" cy="419100"/>
        </a:xfrm>
        <a:prstGeom prst="rect">
          <a:avLst/>
        </a:prstGeom>
      </xdr:spPr>
    </xdr:pic>
    <xdr:clientData/>
  </xdr:twoCellAnchor>
  <xdr:twoCellAnchor>
    <xdr:from>
      <xdr:col>14</xdr:col>
      <xdr:colOff>6350</xdr:colOff>
      <xdr:row>66</xdr:row>
      <xdr:rowOff>0</xdr:rowOff>
    </xdr:from>
    <xdr:to>
      <xdr:col>14</xdr:col>
      <xdr:colOff>387350</xdr:colOff>
      <xdr:row>66</xdr:row>
      <xdr:rowOff>381000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9CB73924-7012-4472-B921-209B53684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100" y="23831550"/>
          <a:ext cx="381000" cy="3810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65</xdr:row>
      <xdr:rowOff>0</xdr:rowOff>
    </xdr:from>
    <xdr:to>
      <xdr:col>14</xdr:col>
      <xdr:colOff>381000</xdr:colOff>
      <xdr:row>65</xdr:row>
      <xdr:rowOff>381000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C82C4DB0-13B7-46BC-866F-9C2CAD51D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23444200"/>
          <a:ext cx="381000" cy="38100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63</xdr:row>
      <xdr:rowOff>1</xdr:rowOff>
    </xdr:from>
    <xdr:to>
      <xdr:col>14</xdr:col>
      <xdr:colOff>374651</xdr:colOff>
      <xdr:row>63</xdr:row>
      <xdr:rowOff>374651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86038FE5-AC6E-4F2C-B947-6CC38F65B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22669501"/>
          <a:ext cx="374650" cy="3746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61</xdr:row>
      <xdr:rowOff>0</xdr:rowOff>
    </xdr:from>
    <xdr:to>
      <xdr:col>15</xdr:col>
      <xdr:colOff>0</xdr:colOff>
      <xdr:row>62</xdr:row>
      <xdr:rowOff>6350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2A8D85F7-FCE0-4461-B51C-44E8887DF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21894800"/>
          <a:ext cx="393700" cy="393700"/>
        </a:xfrm>
        <a:prstGeom prst="rect">
          <a:avLst/>
        </a:prstGeom>
      </xdr:spPr>
    </xdr:pic>
    <xdr:clientData/>
  </xdr:twoCellAnchor>
  <xdr:twoCellAnchor>
    <xdr:from>
      <xdr:col>13</xdr:col>
      <xdr:colOff>228601</xdr:colOff>
      <xdr:row>80</xdr:row>
      <xdr:rowOff>1</xdr:rowOff>
    </xdr:from>
    <xdr:to>
      <xdr:col>15</xdr:col>
      <xdr:colOff>25401</xdr:colOff>
      <xdr:row>81</xdr:row>
      <xdr:rowOff>44451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D1FA6B0F-A931-43CA-93E7-ECFD15B18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1" y="29254451"/>
          <a:ext cx="431800" cy="4318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387350</xdr:colOff>
      <xdr:row>16</xdr:row>
      <xdr:rowOff>0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171D5446-A0AA-4E36-B1D3-72B17E15D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4076700"/>
          <a:ext cx="387350" cy="3873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85</xdr:row>
      <xdr:rowOff>0</xdr:rowOff>
    </xdr:from>
    <xdr:to>
      <xdr:col>14</xdr:col>
      <xdr:colOff>387350</xdr:colOff>
      <xdr:row>86</xdr:row>
      <xdr:rowOff>1050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3014F6D2-5D3A-4AE5-A2EA-EFDDC90E8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31191200"/>
          <a:ext cx="387350" cy="3884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84</xdr:row>
      <xdr:rowOff>0</xdr:rowOff>
    </xdr:from>
    <xdr:to>
      <xdr:col>14</xdr:col>
      <xdr:colOff>386748</xdr:colOff>
      <xdr:row>85</xdr:row>
      <xdr:rowOff>0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819FF771-2360-4B4E-8EB1-4B7AB671B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30803850"/>
          <a:ext cx="386748" cy="3873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86</xdr:row>
      <xdr:rowOff>0</xdr:rowOff>
    </xdr:from>
    <xdr:to>
      <xdr:col>14</xdr:col>
      <xdr:colOff>392637</xdr:colOff>
      <xdr:row>87</xdr:row>
      <xdr:rowOff>6350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E97F9125-4E44-4CAB-A603-89C34D91B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31578550"/>
          <a:ext cx="392636" cy="39370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82</xdr:row>
      <xdr:rowOff>1</xdr:rowOff>
    </xdr:from>
    <xdr:to>
      <xdr:col>14</xdr:col>
      <xdr:colOff>387351</xdr:colOff>
      <xdr:row>83</xdr:row>
      <xdr:rowOff>1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15FC65F0-F002-4AF1-9FA7-2F11326A2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30029151"/>
          <a:ext cx="387350" cy="3873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83</xdr:row>
      <xdr:rowOff>1</xdr:rowOff>
    </xdr:from>
    <xdr:to>
      <xdr:col>14</xdr:col>
      <xdr:colOff>392637</xdr:colOff>
      <xdr:row>84</xdr:row>
      <xdr:rowOff>6351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82AA1E0A-ECB1-44CA-B2F5-A57B98298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30416501"/>
          <a:ext cx="392636" cy="3937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87</xdr:row>
      <xdr:rowOff>0</xdr:rowOff>
    </xdr:from>
    <xdr:to>
      <xdr:col>15</xdr:col>
      <xdr:colOff>0</xdr:colOff>
      <xdr:row>88</xdr:row>
      <xdr:rowOff>6350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B7C37DBA-2EA7-4D00-B4B5-77EBB2F7C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31965900"/>
          <a:ext cx="393700" cy="3937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89</xdr:row>
      <xdr:rowOff>0</xdr:rowOff>
    </xdr:from>
    <xdr:to>
      <xdr:col>15</xdr:col>
      <xdr:colOff>153</xdr:colOff>
      <xdr:row>90</xdr:row>
      <xdr:rowOff>31750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D571137B-52BC-44AB-96FF-D55405B78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32740600"/>
          <a:ext cx="393853" cy="4191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90</xdr:row>
      <xdr:rowOff>0</xdr:rowOff>
    </xdr:from>
    <xdr:to>
      <xdr:col>15</xdr:col>
      <xdr:colOff>2410</xdr:colOff>
      <xdr:row>91</xdr:row>
      <xdr:rowOff>19049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9224ACCF-6F76-4C32-8E12-4C2D7D803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33127950"/>
          <a:ext cx="396110" cy="406399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103</xdr:row>
      <xdr:rowOff>0</xdr:rowOff>
    </xdr:from>
    <xdr:to>
      <xdr:col>15</xdr:col>
      <xdr:colOff>12700</xdr:colOff>
      <xdr:row>104</xdr:row>
      <xdr:rowOff>19050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94738C92-B2DD-46C0-BE34-6FB025B5E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38163500"/>
          <a:ext cx="406400" cy="406400"/>
        </a:xfrm>
        <a:prstGeom prst="rect">
          <a:avLst/>
        </a:prstGeom>
      </xdr:spPr>
    </xdr:pic>
    <xdr:clientData/>
  </xdr:twoCellAnchor>
  <xdr:twoCellAnchor>
    <xdr:from>
      <xdr:col>14</xdr:col>
      <xdr:colOff>6351</xdr:colOff>
      <xdr:row>105</xdr:row>
      <xdr:rowOff>0</xdr:rowOff>
    </xdr:from>
    <xdr:to>
      <xdr:col>15</xdr:col>
      <xdr:colOff>1</xdr:colOff>
      <xdr:row>106</xdr:row>
      <xdr:rowOff>1369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9B52E853-D80D-4D65-8C9C-3D9C38A67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9101" y="38938200"/>
          <a:ext cx="387350" cy="388719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106</xdr:row>
      <xdr:rowOff>1</xdr:rowOff>
    </xdr:from>
    <xdr:to>
      <xdr:col>15</xdr:col>
      <xdr:colOff>17978</xdr:colOff>
      <xdr:row>107</xdr:row>
      <xdr:rowOff>25401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C4B03B7C-B673-49AC-9A46-9FE671C49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39325551"/>
          <a:ext cx="411678" cy="4127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107</xdr:row>
      <xdr:rowOff>0</xdr:rowOff>
    </xdr:from>
    <xdr:to>
      <xdr:col>14</xdr:col>
      <xdr:colOff>374650</xdr:colOff>
      <xdr:row>107</xdr:row>
      <xdr:rowOff>374650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B9AA5F6C-46A7-451A-9CA0-B0649AD8F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39712900"/>
          <a:ext cx="374650" cy="3746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108</xdr:row>
      <xdr:rowOff>0</xdr:rowOff>
    </xdr:from>
    <xdr:to>
      <xdr:col>14</xdr:col>
      <xdr:colOff>379886</xdr:colOff>
      <xdr:row>109</xdr:row>
      <xdr:rowOff>6350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98A6F3C5-AE0B-4A04-BA44-68F28FECB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40100250"/>
          <a:ext cx="379886" cy="39370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109</xdr:row>
      <xdr:rowOff>0</xdr:rowOff>
    </xdr:from>
    <xdr:to>
      <xdr:col>14</xdr:col>
      <xdr:colOff>393551</xdr:colOff>
      <xdr:row>110</xdr:row>
      <xdr:rowOff>6350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76F9115E-357D-4D02-AB00-D4BB1D824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40487600"/>
          <a:ext cx="393550" cy="39370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110</xdr:row>
      <xdr:rowOff>0</xdr:rowOff>
    </xdr:from>
    <xdr:to>
      <xdr:col>14</xdr:col>
      <xdr:colOff>374651</xdr:colOff>
      <xdr:row>110</xdr:row>
      <xdr:rowOff>375665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8FB6F92F-9A14-43E4-B1FB-D03660AE5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40874950"/>
          <a:ext cx="374650" cy="375665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111</xdr:row>
      <xdr:rowOff>1</xdr:rowOff>
    </xdr:from>
    <xdr:to>
      <xdr:col>14</xdr:col>
      <xdr:colOff>386317</xdr:colOff>
      <xdr:row>112</xdr:row>
      <xdr:rowOff>1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CD9D7266-7AE4-4B52-8603-9982555E3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41262301"/>
          <a:ext cx="386317" cy="3873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112</xdr:row>
      <xdr:rowOff>0</xdr:rowOff>
    </xdr:from>
    <xdr:to>
      <xdr:col>14</xdr:col>
      <xdr:colOff>386303</xdr:colOff>
      <xdr:row>113</xdr:row>
      <xdr:rowOff>0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5B045004-B157-4C4D-A118-A67E4BD1F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41649650"/>
          <a:ext cx="386303" cy="3873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95</xdr:row>
      <xdr:rowOff>0</xdr:rowOff>
    </xdr:from>
    <xdr:to>
      <xdr:col>15</xdr:col>
      <xdr:colOff>12700</xdr:colOff>
      <xdr:row>96</xdr:row>
      <xdr:rowOff>19050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39D68AB2-D7F1-43CE-97E7-46932FB31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35064700"/>
          <a:ext cx="406400" cy="4064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96</xdr:row>
      <xdr:rowOff>0</xdr:rowOff>
    </xdr:from>
    <xdr:to>
      <xdr:col>15</xdr:col>
      <xdr:colOff>6350</xdr:colOff>
      <xdr:row>97</xdr:row>
      <xdr:rowOff>12700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FC393C01-EAC1-4757-8DFA-7FD4EAEDA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35452050"/>
          <a:ext cx="400050" cy="4000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97</xdr:row>
      <xdr:rowOff>1</xdr:rowOff>
    </xdr:from>
    <xdr:to>
      <xdr:col>15</xdr:col>
      <xdr:colOff>6351</xdr:colOff>
      <xdr:row>98</xdr:row>
      <xdr:rowOff>12701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84DAEFC6-02D4-4126-A22F-4F4A42977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35839401"/>
          <a:ext cx="400050" cy="4000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91</xdr:row>
      <xdr:rowOff>1</xdr:rowOff>
    </xdr:from>
    <xdr:to>
      <xdr:col>15</xdr:col>
      <xdr:colOff>12701</xdr:colOff>
      <xdr:row>92</xdr:row>
      <xdr:rowOff>19051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5BBF90CB-9273-4890-9BB2-DE12E31B2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33515301"/>
          <a:ext cx="406400" cy="40640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92</xdr:row>
      <xdr:rowOff>0</xdr:rowOff>
    </xdr:from>
    <xdr:to>
      <xdr:col>15</xdr:col>
      <xdr:colOff>8377</xdr:colOff>
      <xdr:row>93</xdr:row>
      <xdr:rowOff>12700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24CF4F73-2DBB-474B-9CFE-1D2E36EA3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33902650"/>
          <a:ext cx="402076" cy="4000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94</xdr:row>
      <xdr:rowOff>0</xdr:rowOff>
    </xdr:from>
    <xdr:to>
      <xdr:col>14</xdr:col>
      <xdr:colOff>381000</xdr:colOff>
      <xdr:row>94</xdr:row>
      <xdr:rowOff>381000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16F8FEB-4650-4D11-97F9-FF4DC7465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34677350"/>
          <a:ext cx="381000" cy="381000"/>
        </a:xfrm>
        <a:prstGeom prst="rect">
          <a:avLst/>
        </a:prstGeom>
      </xdr:spPr>
    </xdr:pic>
    <xdr:clientData/>
  </xdr:twoCellAnchor>
  <xdr:twoCellAnchor>
    <xdr:from>
      <xdr:col>14</xdr:col>
      <xdr:colOff>107950</xdr:colOff>
      <xdr:row>93</xdr:row>
      <xdr:rowOff>0</xdr:rowOff>
    </xdr:from>
    <xdr:to>
      <xdr:col>14</xdr:col>
      <xdr:colOff>304096</xdr:colOff>
      <xdr:row>93</xdr:row>
      <xdr:rowOff>374650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D96084A9-5CFC-4DC8-BA88-3EBE1A5D4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40700" y="34290000"/>
          <a:ext cx="196146" cy="3746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113</xdr:row>
      <xdr:rowOff>0</xdr:rowOff>
    </xdr:from>
    <xdr:to>
      <xdr:col>14</xdr:col>
      <xdr:colOff>376975</xdr:colOff>
      <xdr:row>114</xdr:row>
      <xdr:rowOff>0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DF27B149-D435-4E12-8F51-3C8EBD371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42037000"/>
          <a:ext cx="376975" cy="387350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114</xdr:row>
      <xdr:rowOff>1</xdr:rowOff>
    </xdr:from>
    <xdr:to>
      <xdr:col>14</xdr:col>
      <xdr:colOff>368300</xdr:colOff>
      <xdr:row>114</xdr:row>
      <xdr:rowOff>368300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9D344E81-8444-4B95-9CC8-C902D2D66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1" y="42424351"/>
          <a:ext cx="368299" cy="368299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104</xdr:row>
      <xdr:rowOff>0</xdr:rowOff>
    </xdr:from>
    <xdr:to>
      <xdr:col>15</xdr:col>
      <xdr:colOff>19050</xdr:colOff>
      <xdr:row>105</xdr:row>
      <xdr:rowOff>25400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C167B27B-3ABC-40D2-884B-94E4D6F0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38550850"/>
          <a:ext cx="412750" cy="4127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98</xdr:row>
      <xdr:rowOff>1</xdr:rowOff>
    </xdr:from>
    <xdr:to>
      <xdr:col>15</xdr:col>
      <xdr:colOff>14659</xdr:colOff>
      <xdr:row>99</xdr:row>
      <xdr:rowOff>19051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F2C962E0-DE8D-44C1-921C-E91497F75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36226751"/>
          <a:ext cx="408359" cy="4064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99</xdr:row>
      <xdr:rowOff>0</xdr:rowOff>
    </xdr:from>
    <xdr:to>
      <xdr:col>15</xdr:col>
      <xdr:colOff>14613</xdr:colOff>
      <xdr:row>100</xdr:row>
      <xdr:rowOff>19050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A80EE395-BF79-47DB-A990-B7B52AC0B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36614100"/>
          <a:ext cx="408313" cy="4064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88</xdr:row>
      <xdr:rowOff>1</xdr:rowOff>
    </xdr:from>
    <xdr:to>
      <xdr:col>15</xdr:col>
      <xdr:colOff>1897</xdr:colOff>
      <xdr:row>89</xdr:row>
      <xdr:rowOff>6351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3131C04E-5BA0-45F7-A860-846512332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32353251"/>
          <a:ext cx="395597" cy="3937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100</xdr:row>
      <xdr:rowOff>6350</xdr:rowOff>
    </xdr:from>
    <xdr:to>
      <xdr:col>15</xdr:col>
      <xdr:colOff>5278</xdr:colOff>
      <xdr:row>100</xdr:row>
      <xdr:rowOff>381000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3CF0D8B5-716D-4828-B5D0-50B19C269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37007800"/>
          <a:ext cx="398978" cy="37465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101</xdr:row>
      <xdr:rowOff>0</xdr:rowOff>
    </xdr:from>
    <xdr:to>
      <xdr:col>15</xdr:col>
      <xdr:colOff>0</xdr:colOff>
      <xdr:row>102</xdr:row>
      <xdr:rowOff>7417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F4F6876F-4A92-4965-86B4-F027902E7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37388800"/>
          <a:ext cx="393700" cy="394767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102</xdr:row>
      <xdr:rowOff>1</xdr:rowOff>
    </xdr:from>
    <xdr:to>
      <xdr:col>15</xdr:col>
      <xdr:colOff>12701</xdr:colOff>
      <xdr:row>103</xdr:row>
      <xdr:rowOff>19051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7793BB19-3CCE-42E2-9CD8-F7FEB28E6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1" y="37776151"/>
          <a:ext cx="406400" cy="406400"/>
        </a:xfrm>
        <a:prstGeom prst="rect">
          <a:avLst/>
        </a:prstGeom>
      </xdr:spPr>
    </xdr:pic>
    <xdr:clientData/>
  </xdr:twoCellAnchor>
  <xdr:twoCellAnchor>
    <xdr:from>
      <xdr:col>14</xdr:col>
      <xdr:colOff>12700</xdr:colOff>
      <xdr:row>116</xdr:row>
      <xdr:rowOff>0</xdr:rowOff>
    </xdr:from>
    <xdr:to>
      <xdr:col>15</xdr:col>
      <xdr:colOff>0</xdr:colOff>
      <xdr:row>116</xdr:row>
      <xdr:rowOff>381000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6DE34C51-8640-42B4-A897-C7C47FD7C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5450" y="43199050"/>
          <a:ext cx="381000" cy="381000"/>
        </a:xfrm>
        <a:prstGeom prst="rect">
          <a:avLst/>
        </a:prstGeom>
      </xdr:spPr>
    </xdr:pic>
    <xdr:clientData/>
  </xdr:twoCellAnchor>
  <xdr:twoCellAnchor>
    <xdr:from>
      <xdr:col>14</xdr:col>
      <xdr:colOff>31751</xdr:colOff>
      <xdr:row>115</xdr:row>
      <xdr:rowOff>19051</xdr:rowOff>
    </xdr:from>
    <xdr:to>
      <xdr:col>14</xdr:col>
      <xdr:colOff>374650</xdr:colOff>
      <xdr:row>115</xdr:row>
      <xdr:rowOff>361950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82FEBCD2-EB84-477C-9747-F826A6B19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501" y="42830751"/>
          <a:ext cx="342899" cy="342899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117</xdr:row>
      <xdr:rowOff>1</xdr:rowOff>
    </xdr:from>
    <xdr:to>
      <xdr:col>14</xdr:col>
      <xdr:colOff>392775</xdr:colOff>
      <xdr:row>118</xdr:row>
      <xdr:rowOff>25401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918F5CE7-C29B-49F1-B186-BD7AEB956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43586401"/>
          <a:ext cx="392775" cy="412750"/>
        </a:xfrm>
        <a:prstGeom prst="rect">
          <a:avLst/>
        </a:prstGeom>
      </xdr:spPr>
    </xdr:pic>
    <xdr:clientData/>
  </xdr:twoCellAnchor>
  <xdr:twoCellAnchor>
    <xdr:from>
      <xdr:col>14</xdr:col>
      <xdr:colOff>31750</xdr:colOff>
      <xdr:row>118</xdr:row>
      <xdr:rowOff>19050</xdr:rowOff>
    </xdr:from>
    <xdr:to>
      <xdr:col>14</xdr:col>
      <xdr:colOff>368300</xdr:colOff>
      <xdr:row>118</xdr:row>
      <xdr:rowOff>355600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D82819D8-338A-4667-9E72-24BB55A35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500" y="43992800"/>
          <a:ext cx="336550" cy="336550"/>
        </a:xfrm>
        <a:prstGeom prst="rect">
          <a:avLst/>
        </a:prstGeom>
      </xdr:spPr>
    </xdr:pic>
    <xdr:clientData/>
  </xdr:twoCellAnchor>
  <xdr:twoCellAnchor>
    <xdr:from>
      <xdr:col>14</xdr:col>
      <xdr:colOff>6350</xdr:colOff>
      <xdr:row>119</xdr:row>
      <xdr:rowOff>19051</xdr:rowOff>
    </xdr:from>
    <xdr:to>
      <xdr:col>14</xdr:col>
      <xdr:colOff>366085</xdr:colOff>
      <xdr:row>119</xdr:row>
      <xdr:rowOff>381001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A26E570D-A4F7-49B7-ABB1-96E65B684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100" y="44380151"/>
          <a:ext cx="359735" cy="361950"/>
        </a:xfrm>
        <a:prstGeom prst="rect">
          <a:avLst/>
        </a:prstGeom>
      </xdr:spPr>
    </xdr:pic>
    <xdr:clientData/>
  </xdr:twoCellAnchor>
  <xdr:twoCellAnchor>
    <xdr:from>
      <xdr:col>14</xdr:col>
      <xdr:colOff>19050</xdr:colOff>
      <xdr:row>121</xdr:row>
      <xdr:rowOff>6351</xdr:rowOff>
    </xdr:from>
    <xdr:to>
      <xdr:col>14</xdr:col>
      <xdr:colOff>365210</xdr:colOff>
      <xdr:row>121</xdr:row>
      <xdr:rowOff>368301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553027BA-5B35-4E30-9F96-0702DC414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51800" y="45142151"/>
          <a:ext cx="346160" cy="361950"/>
        </a:xfrm>
        <a:prstGeom prst="rect">
          <a:avLst/>
        </a:prstGeom>
      </xdr:spPr>
    </xdr:pic>
    <xdr:clientData/>
  </xdr:twoCellAnchor>
  <xdr:twoCellAnchor>
    <xdr:from>
      <xdr:col>14</xdr:col>
      <xdr:colOff>12700</xdr:colOff>
      <xdr:row>120</xdr:row>
      <xdr:rowOff>1</xdr:rowOff>
    </xdr:from>
    <xdr:to>
      <xdr:col>14</xdr:col>
      <xdr:colOff>380221</xdr:colOff>
      <xdr:row>120</xdr:row>
      <xdr:rowOff>381001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F9229D2C-B54E-4AFE-895B-15760BBD4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45450" y="44748451"/>
          <a:ext cx="367521" cy="381000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81</xdr:row>
      <xdr:rowOff>0</xdr:rowOff>
    </xdr:from>
    <xdr:to>
      <xdr:col>15</xdr:col>
      <xdr:colOff>6350</xdr:colOff>
      <xdr:row>82</xdr:row>
      <xdr:rowOff>24563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1A46D952-522B-471E-B5FD-E52A07604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2750" y="29641800"/>
          <a:ext cx="400050" cy="411913"/>
        </a:xfrm>
        <a:prstGeom prst="rect">
          <a:avLst/>
        </a:prstGeom>
      </xdr:spPr>
    </xdr:pic>
    <xdr:clientData/>
  </xdr:twoCellAnchor>
  <xdr:twoCellAnchor>
    <xdr:from>
      <xdr:col>14</xdr:col>
      <xdr:colOff>6350</xdr:colOff>
      <xdr:row>67</xdr:row>
      <xdr:rowOff>0</xdr:rowOff>
    </xdr:from>
    <xdr:to>
      <xdr:col>14</xdr:col>
      <xdr:colOff>388653</xdr:colOff>
      <xdr:row>68</xdr:row>
      <xdr:rowOff>19050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055F5C0B-4556-4F20-B2EA-26EEAC1E9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100" y="24218900"/>
          <a:ext cx="382303" cy="406400"/>
        </a:xfrm>
        <a:prstGeom prst="rect">
          <a:avLst/>
        </a:prstGeom>
      </xdr:spPr>
    </xdr:pic>
    <xdr:clientData/>
  </xdr:twoCellAnchor>
  <xdr:twoCellAnchor editAs="oneCell">
    <xdr:from>
      <xdr:col>14</xdr:col>
      <xdr:colOff>1</xdr:colOff>
      <xdr:row>24</xdr:row>
      <xdr:rowOff>0</xdr:rowOff>
    </xdr:from>
    <xdr:to>
      <xdr:col>15</xdr:col>
      <xdr:colOff>1816</xdr:colOff>
      <xdr:row>25</xdr:row>
      <xdr:rowOff>6350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DF05DA63-0DD2-D14E-879C-AED55CAD6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51" y="7562850"/>
          <a:ext cx="395515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5"/>
  <sheetViews>
    <sheetView tabSelected="1" zoomScale="120" zoomScaleNormal="120" workbookViewId="0">
      <pane xSplit="5" ySplit="8" topLeftCell="F9" activePane="bottomRight" state="frozen"/>
      <selection pane="topRight" activeCell="F1" sqref="F1"/>
      <selection pane="bottomLeft" activeCell="A4" sqref="A4"/>
      <selection pane="bottomRight" activeCell="P11" sqref="P11"/>
    </sheetView>
  </sheetViews>
  <sheetFormatPr defaultColWidth="10.42578125" defaultRowHeight="10.199999999999999" x14ac:dyDescent="0.2"/>
  <cols>
    <col min="1" max="1" width="5.5703125" customWidth="1"/>
    <col min="2" max="2" width="15.140625" customWidth="1"/>
    <col min="3" max="3" width="50.7109375" customWidth="1"/>
    <col min="4" max="5" width="7.7109375" customWidth="1"/>
    <col min="6" max="6" width="8" customWidth="1"/>
    <col min="7" max="7" width="6.5703125" customWidth="1"/>
    <col min="8" max="8" width="6.7109375" customWidth="1"/>
    <col min="9" max="10" width="5.5703125" customWidth="1"/>
    <col min="11" max="11" width="8.42578125" customWidth="1"/>
    <col min="12" max="12" width="10.42578125" customWidth="1"/>
    <col min="13" max="13" width="7.85546875" customWidth="1"/>
    <col min="14" max="14" width="4.5703125" customWidth="1"/>
    <col min="15" max="15" width="7.42578125" customWidth="1"/>
    <col min="16" max="16" width="11.28515625" bestFit="1" customWidth="1"/>
    <col min="17" max="17" width="33" style="24" customWidth="1"/>
    <col min="18" max="18" width="33.7109375" style="24" customWidth="1"/>
    <col min="19" max="19" width="12.140625" customWidth="1"/>
    <col min="20" max="20" width="32.7109375" customWidth="1"/>
  </cols>
  <sheetData>
    <row r="1" spans="1:20" ht="15.6" x14ac:dyDescent="0.3">
      <c r="A1" s="12" t="s">
        <v>9</v>
      </c>
      <c r="C1" s="1"/>
      <c r="D1" s="28">
        <v>3066</v>
      </c>
      <c r="E1" s="29">
        <v>0.15</v>
      </c>
      <c r="H1" s="16" t="s">
        <v>6</v>
      </c>
      <c r="I1" s="34" t="s">
        <v>10</v>
      </c>
      <c r="J1" s="35"/>
      <c r="K1" s="35"/>
      <c r="L1" s="35"/>
    </row>
    <row r="2" spans="1:20" x14ac:dyDescent="0.2">
      <c r="A2" s="19" t="s">
        <v>11</v>
      </c>
      <c r="C2" s="31" t="s">
        <v>17</v>
      </c>
      <c r="D2" s="43"/>
      <c r="E2" s="11"/>
      <c r="H2" s="20"/>
      <c r="I2" s="6"/>
    </row>
    <row r="3" spans="1:20" x14ac:dyDescent="0.2">
      <c r="A3" s="19" t="s">
        <v>14</v>
      </c>
      <c r="C3" s="31" t="s">
        <v>15</v>
      </c>
      <c r="D3" s="44" t="s">
        <v>16</v>
      </c>
      <c r="E3" s="11"/>
      <c r="H3" s="20"/>
      <c r="I3" s="6"/>
    </row>
    <row r="4" spans="1:20" x14ac:dyDescent="0.2">
      <c r="A4" s="19" t="s">
        <v>12</v>
      </c>
      <c r="C4" s="31" t="s">
        <v>13</v>
      </c>
      <c r="D4" s="44" t="s">
        <v>166</v>
      </c>
      <c r="E4" s="11"/>
      <c r="H4" s="20"/>
      <c r="I4" s="6"/>
    </row>
    <row r="5" spans="1:20" x14ac:dyDescent="0.2">
      <c r="A5" s="19" t="s">
        <v>18</v>
      </c>
      <c r="C5" s="31" t="s">
        <v>19</v>
      </c>
      <c r="D5" s="44" t="s">
        <v>167</v>
      </c>
      <c r="H5" s="20"/>
      <c r="I5" s="6"/>
    </row>
    <row r="6" spans="1:20" x14ac:dyDescent="0.2">
      <c r="A6" s="19"/>
      <c r="C6" s="32"/>
      <c r="D6" s="45"/>
      <c r="E6" s="11"/>
      <c r="H6" s="20"/>
      <c r="I6" s="48" t="s">
        <v>182</v>
      </c>
      <c r="J6" s="48"/>
      <c r="K6" s="48"/>
      <c r="L6" s="48"/>
    </row>
    <row r="7" spans="1:20" ht="20.399999999999999" x14ac:dyDescent="0.2">
      <c r="A7" s="2"/>
      <c r="B7" s="2"/>
      <c r="C7" s="2"/>
      <c r="D7" s="3" t="s">
        <v>54</v>
      </c>
      <c r="E7" s="30" t="s">
        <v>56</v>
      </c>
      <c r="F7" s="3" t="s">
        <v>57</v>
      </c>
      <c r="G7" s="3" t="s">
        <v>60</v>
      </c>
      <c r="H7" s="3" t="s">
        <v>61</v>
      </c>
      <c r="I7" s="47" t="s">
        <v>183</v>
      </c>
      <c r="J7" s="47"/>
      <c r="K7" s="47"/>
      <c r="L7" s="47"/>
      <c r="M7" s="30" t="s">
        <v>165</v>
      </c>
      <c r="N7" s="3"/>
      <c r="O7" s="3"/>
      <c r="P7" s="3"/>
      <c r="Q7" s="42" t="s">
        <v>170</v>
      </c>
      <c r="R7" s="42" t="s">
        <v>170</v>
      </c>
      <c r="S7" s="3"/>
      <c r="T7" s="8"/>
    </row>
    <row r="8" spans="1:20" s="23" customFormat="1" ht="21.6" customHeight="1" x14ac:dyDescent="0.2">
      <c r="A8" s="21" t="s">
        <v>0</v>
      </c>
      <c r="B8" s="36" t="s">
        <v>1</v>
      </c>
      <c r="C8" s="36" t="s">
        <v>161</v>
      </c>
      <c r="D8" s="22" t="s">
        <v>55</v>
      </c>
      <c r="E8" s="22" t="s">
        <v>55</v>
      </c>
      <c r="F8" s="22" t="s">
        <v>58</v>
      </c>
      <c r="G8" s="22" t="s">
        <v>168</v>
      </c>
      <c r="H8" s="22" t="s">
        <v>59</v>
      </c>
      <c r="I8" s="26" t="s">
        <v>8</v>
      </c>
      <c r="J8" s="26" t="s">
        <v>4</v>
      </c>
      <c r="K8" s="37" t="s">
        <v>7</v>
      </c>
      <c r="L8" s="37" t="s">
        <v>164</v>
      </c>
      <c r="M8" s="21" t="s">
        <v>58</v>
      </c>
      <c r="N8" s="22" t="s">
        <v>5</v>
      </c>
      <c r="O8" s="37" t="s">
        <v>189</v>
      </c>
      <c r="P8" s="37" t="s">
        <v>163</v>
      </c>
      <c r="Q8" s="37" t="s">
        <v>25</v>
      </c>
      <c r="R8" s="37" t="s">
        <v>26</v>
      </c>
      <c r="S8" s="22" t="s">
        <v>2</v>
      </c>
      <c r="T8" s="36" t="s">
        <v>162</v>
      </c>
    </row>
    <row r="9" spans="1:20" ht="30.6" customHeight="1" x14ac:dyDescent="0.2">
      <c r="A9" s="9">
        <v>4279</v>
      </c>
      <c r="B9" s="38">
        <v>4820017661669</v>
      </c>
      <c r="C9" s="4" t="s">
        <v>62</v>
      </c>
      <c r="D9" s="13">
        <v>25</v>
      </c>
      <c r="E9" s="14">
        <f t="shared" ref="E9:E72" si="0">CEILING(D9-D9*$E$1,0.01)</f>
        <v>21.25</v>
      </c>
      <c r="F9" s="10">
        <v>11.5</v>
      </c>
      <c r="G9" s="2">
        <v>56</v>
      </c>
      <c r="H9" s="15">
        <v>55</v>
      </c>
      <c r="I9" s="33"/>
      <c r="J9" s="33"/>
      <c r="K9" s="5">
        <f t="shared" ref="K9:K40" si="1">I9*H9+J9</f>
        <v>0</v>
      </c>
      <c r="L9" s="5">
        <f t="shared" ref="L9:L40" si="2">K9*E9</f>
        <v>0</v>
      </c>
      <c r="M9" s="2">
        <f>I9*F9+J9*F9/H9</f>
        <v>0</v>
      </c>
      <c r="N9" s="9">
        <v>1</v>
      </c>
      <c r="O9" s="9"/>
      <c r="P9" s="9" t="s">
        <v>20</v>
      </c>
      <c r="Q9" s="27" t="s">
        <v>27</v>
      </c>
      <c r="R9" s="27" t="s">
        <v>35</v>
      </c>
      <c r="S9" s="9">
        <v>3402509000</v>
      </c>
      <c r="T9" s="39"/>
    </row>
    <row r="10" spans="1:20" ht="30.6" customHeight="1" x14ac:dyDescent="0.2">
      <c r="A10" s="9">
        <v>4280</v>
      </c>
      <c r="B10" s="38">
        <v>4820017661676</v>
      </c>
      <c r="C10" s="4" t="s">
        <v>63</v>
      </c>
      <c r="D10" s="13">
        <v>25</v>
      </c>
      <c r="E10" s="14">
        <f t="shared" si="0"/>
        <v>21.25</v>
      </c>
      <c r="F10" s="10">
        <v>11.5</v>
      </c>
      <c r="G10" s="2">
        <v>56</v>
      </c>
      <c r="H10" s="15">
        <v>55</v>
      </c>
      <c r="I10" s="33"/>
      <c r="J10" s="33"/>
      <c r="K10" s="5">
        <f>I10*H10+J10</f>
        <v>0</v>
      </c>
      <c r="L10" s="5">
        <f t="shared" si="2"/>
        <v>0</v>
      </c>
      <c r="M10" s="2">
        <f t="shared" ref="M10:M73" si="3">I10*F10+J10*F10/H10</f>
        <v>0</v>
      </c>
      <c r="N10" s="9">
        <v>2</v>
      </c>
      <c r="O10" s="9"/>
      <c r="P10" s="9" t="s">
        <v>20</v>
      </c>
      <c r="Q10" s="27" t="s">
        <v>27</v>
      </c>
      <c r="R10" s="27" t="s">
        <v>35</v>
      </c>
      <c r="S10" s="9">
        <v>3402509000</v>
      </c>
      <c r="T10" s="39"/>
    </row>
    <row r="11" spans="1:20" ht="30.6" customHeight="1" x14ac:dyDescent="0.2">
      <c r="A11" s="9">
        <v>2581</v>
      </c>
      <c r="B11" s="38">
        <v>4820017660822</v>
      </c>
      <c r="C11" s="4" t="s">
        <v>64</v>
      </c>
      <c r="D11" s="13">
        <v>22</v>
      </c>
      <c r="E11" s="14">
        <f t="shared" si="0"/>
        <v>18.7</v>
      </c>
      <c r="F11" s="10">
        <v>11.5</v>
      </c>
      <c r="G11" s="2">
        <v>56</v>
      </c>
      <c r="H11" s="15">
        <v>55</v>
      </c>
      <c r="I11" s="33"/>
      <c r="J11" s="33"/>
      <c r="K11" s="5">
        <f>I11*H11+J11</f>
        <v>0</v>
      </c>
      <c r="L11" s="5">
        <f>K11*E11</f>
        <v>0</v>
      </c>
      <c r="M11" s="2">
        <f>I11*F11+J11*F11/H11</f>
        <v>0</v>
      </c>
      <c r="N11" s="9">
        <v>3</v>
      </c>
      <c r="O11" s="9"/>
      <c r="P11" s="9" t="s">
        <v>20</v>
      </c>
      <c r="Q11" s="27" t="s">
        <v>27</v>
      </c>
      <c r="R11" s="27" t="s">
        <v>37</v>
      </c>
      <c r="S11" s="9">
        <v>3402509000</v>
      </c>
      <c r="T11" s="39"/>
    </row>
    <row r="12" spans="1:20" ht="30.6" customHeight="1" x14ac:dyDescent="0.2">
      <c r="A12" s="9">
        <v>2827</v>
      </c>
      <c r="B12" s="38">
        <v>4820017660846</v>
      </c>
      <c r="C12" s="4" t="s">
        <v>65</v>
      </c>
      <c r="D12" s="13">
        <v>52</v>
      </c>
      <c r="E12" s="14">
        <f t="shared" si="0"/>
        <v>44.2</v>
      </c>
      <c r="F12" s="10">
        <v>12.3</v>
      </c>
      <c r="G12" s="2">
        <v>56</v>
      </c>
      <c r="H12" s="15">
        <v>24</v>
      </c>
      <c r="I12" s="33"/>
      <c r="J12" s="33"/>
      <c r="K12" s="5">
        <f t="shared" si="1"/>
        <v>0</v>
      </c>
      <c r="L12" s="5">
        <f t="shared" si="2"/>
        <v>0</v>
      </c>
      <c r="M12" s="2">
        <f t="shared" si="3"/>
        <v>0</v>
      </c>
      <c r="N12" s="9">
        <v>4</v>
      </c>
      <c r="O12" s="9"/>
      <c r="P12" s="9" t="s">
        <v>20</v>
      </c>
      <c r="Q12" s="27" t="s">
        <v>27</v>
      </c>
      <c r="R12" s="27" t="s">
        <v>37</v>
      </c>
      <c r="S12" s="9">
        <v>3402509000</v>
      </c>
      <c r="T12" s="39"/>
    </row>
    <row r="13" spans="1:20" ht="30.6" customHeight="1" x14ac:dyDescent="0.2">
      <c r="A13" s="9">
        <v>2582</v>
      </c>
      <c r="B13" s="38">
        <v>4820017660839</v>
      </c>
      <c r="C13" s="4" t="s">
        <v>66</v>
      </c>
      <c r="D13" s="13">
        <v>22</v>
      </c>
      <c r="E13" s="14">
        <f t="shared" si="0"/>
        <v>18.7</v>
      </c>
      <c r="F13" s="10">
        <v>11.5</v>
      </c>
      <c r="G13" s="2">
        <v>56</v>
      </c>
      <c r="H13" s="15">
        <v>55</v>
      </c>
      <c r="I13" s="33"/>
      <c r="J13" s="33"/>
      <c r="K13" s="5">
        <f t="shared" si="1"/>
        <v>0</v>
      </c>
      <c r="L13" s="5">
        <f t="shared" si="2"/>
        <v>0</v>
      </c>
      <c r="M13" s="2">
        <f t="shared" si="3"/>
        <v>0</v>
      </c>
      <c r="N13" s="9">
        <v>5</v>
      </c>
      <c r="O13" s="9"/>
      <c r="P13" s="9" t="s">
        <v>20</v>
      </c>
      <c r="Q13" s="27" t="s">
        <v>27</v>
      </c>
      <c r="R13" s="27" t="s">
        <v>38</v>
      </c>
      <c r="S13" s="9">
        <v>3402509000</v>
      </c>
      <c r="T13" s="39"/>
    </row>
    <row r="14" spans="1:20" ht="30.6" customHeight="1" x14ac:dyDescent="0.2">
      <c r="A14" s="9">
        <v>2828</v>
      </c>
      <c r="B14" s="38">
        <v>4820017660877</v>
      </c>
      <c r="C14" s="4" t="s">
        <v>67</v>
      </c>
      <c r="D14" s="13">
        <v>52</v>
      </c>
      <c r="E14" s="14">
        <f t="shared" si="0"/>
        <v>44.2</v>
      </c>
      <c r="F14" s="10">
        <v>12.3</v>
      </c>
      <c r="G14" s="2">
        <v>56</v>
      </c>
      <c r="H14" s="15">
        <v>24</v>
      </c>
      <c r="I14" s="33"/>
      <c r="J14" s="33"/>
      <c r="K14" s="5">
        <f t="shared" si="1"/>
        <v>0</v>
      </c>
      <c r="L14" s="5">
        <f t="shared" si="2"/>
        <v>0</v>
      </c>
      <c r="M14" s="2">
        <f t="shared" si="3"/>
        <v>0</v>
      </c>
      <c r="N14" s="9">
        <v>6</v>
      </c>
      <c r="O14" s="9"/>
      <c r="P14" s="9" t="s">
        <v>20</v>
      </c>
      <c r="Q14" s="27" t="s">
        <v>27</v>
      </c>
      <c r="R14" s="27" t="s">
        <v>38</v>
      </c>
      <c r="S14" s="9">
        <v>3402509000</v>
      </c>
      <c r="T14" s="39"/>
    </row>
    <row r="15" spans="1:20" ht="30.6" customHeight="1" x14ac:dyDescent="0.2">
      <c r="A15" s="9">
        <v>492</v>
      </c>
      <c r="B15" s="38">
        <v>4820017660204</v>
      </c>
      <c r="C15" s="4" t="s">
        <v>171</v>
      </c>
      <c r="D15" s="13">
        <v>22</v>
      </c>
      <c r="E15" s="14">
        <f t="shared" si="0"/>
        <v>18.7</v>
      </c>
      <c r="F15" s="10">
        <v>11.5</v>
      </c>
      <c r="G15" s="2">
        <v>56</v>
      </c>
      <c r="H15" s="15">
        <v>55</v>
      </c>
      <c r="I15" s="33"/>
      <c r="J15" s="33"/>
      <c r="K15" s="5">
        <f t="shared" si="1"/>
        <v>0</v>
      </c>
      <c r="L15" s="5">
        <f t="shared" si="2"/>
        <v>0</v>
      </c>
      <c r="M15" s="2">
        <f t="shared" si="3"/>
        <v>0</v>
      </c>
      <c r="N15" s="9">
        <v>7</v>
      </c>
      <c r="O15" s="9"/>
      <c r="P15" s="9" t="s">
        <v>20</v>
      </c>
      <c r="Q15" s="27" t="s">
        <v>27</v>
      </c>
      <c r="R15" s="27" t="s">
        <v>38</v>
      </c>
      <c r="S15" s="9">
        <v>3402509000</v>
      </c>
      <c r="T15" s="39"/>
    </row>
    <row r="16" spans="1:20" ht="30.6" customHeight="1" x14ac:dyDescent="0.2">
      <c r="A16" s="9">
        <v>6606</v>
      </c>
      <c r="B16" s="38">
        <v>4820017663724</v>
      </c>
      <c r="C16" s="4" t="s">
        <v>68</v>
      </c>
      <c r="D16" s="13">
        <v>51</v>
      </c>
      <c r="E16" s="14">
        <f t="shared" si="0"/>
        <v>43.35</v>
      </c>
      <c r="F16" s="10">
        <v>12.3</v>
      </c>
      <c r="G16" s="2">
        <v>56</v>
      </c>
      <c r="H16" s="15">
        <v>24</v>
      </c>
      <c r="I16" s="33"/>
      <c r="J16" s="33"/>
      <c r="K16" s="5">
        <f t="shared" si="1"/>
        <v>0</v>
      </c>
      <c r="L16" s="5">
        <f t="shared" si="2"/>
        <v>0</v>
      </c>
      <c r="M16" s="2">
        <f t="shared" si="3"/>
        <v>0</v>
      </c>
      <c r="N16" s="9">
        <v>8</v>
      </c>
      <c r="O16" s="9"/>
      <c r="P16" s="9" t="s">
        <v>20</v>
      </c>
      <c r="Q16" s="27" t="s">
        <v>27</v>
      </c>
      <c r="R16" s="27" t="s">
        <v>38</v>
      </c>
      <c r="S16" s="9">
        <v>3402509000</v>
      </c>
      <c r="T16" s="39"/>
    </row>
    <row r="17" spans="1:20" ht="30.6" customHeight="1" x14ac:dyDescent="0.2">
      <c r="A17" s="9">
        <v>3920</v>
      </c>
      <c r="B17" s="38">
        <v>4820017661454</v>
      </c>
      <c r="C17" s="4" t="s">
        <v>70</v>
      </c>
      <c r="D17" s="13">
        <v>35</v>
      </c>
      <c r="E17" s="14">
        <f t="shared" si="0"/>
        <v>29.75</v>
      </c>
      <c r="F17" s="10">
        <v>10.1</v>
      </c>
      <c r="G17" s="2">
        <v>56</v>
      </c>
      <c r="H17" s="15">
        <v>24</v>
      </c>
      <c r="I17" s="33"/>
      <c r="J17" s="33"/>
      <c r="K17" s="5">
        <f t="shared" si="1"/>
        <v>0</v>
      </c>
      <c r="L17" s="5">
        <f t="shared" si="2"/>
        <v>0</v>
      </c>
      <c r="M17" s="2">
        <f t="shared" si="3"/>
        <v>0</v>
      </c>
      <c r="N17" s="9">
        <v>10</v>
      </c>
      <c r="O17" s="9"/>
      <c r="P17" s="9" t="s">
        <v>20</v>
      </c>
      <c r="Q17" s="27" t="s">
        <v>28</v>
      </c>
      <c r="R17" s="27" t="s">
        <v>39</v>
      </c>
      <c r="S17" s="9">
        <v>3402509000</v>
      </c>
      <c r="T17" s="39"/>
    </row>
    <row r="18" spans="1:20" ht="30.6" customHeight="1" x14ac:dyDescent="0.2">
      <c r="A18" s="9">
        <v>3921</v>
      </c>
      <c r="B18" s="38">
        <v>4820017661461</v>
      </c>
      <c r="C18" s="4" t="s">
        <v>71</v>
      </c>
      <c r="D18" s="13">
        <v>122</v>
      </c>
      <c r="E18" s="14">
        <f t="shared" si="0"/>
        <v>103.7</v>
      </c>
      <c r="F18" s="10">
        <v>9.3000000000000007</v>
      </c>
      <c r="G18" s="2">
        <v>56</v>
      </c>
      <c r="H18" s="15">
        <v>6</v>
      </c>
      <c r="I18" s="33"/>
      <c r="J18" s="33"/>
      <c r="K18" s="5">
        <f t="shared" si="1"/>
        <v>0</v>
      </c>
      <c r="L18" s="5">
        <f t="shared" si="2"/>
        <v>0</v>
      </c>
      <c r="M18" s="2">
        <f t="shared" si="3"/>
        <v>0</v>
      </c>
      <c r="N18" s="9">
        <v>11</v>
      </c>
      <c r="O18" s="9"/>
      <c r="P18" s="9" t="s">
        <v>20</v>
      </c>
      <c r="Q18" s="27" t="s">
        <v>28</v>
      </c>
      <c r="R18" s="27" t="s">
        <v>39</v>
      </c>
      <c r="S18" s="9">
        <v>3402509000</v>
      </c>
      <c r="T18" s="39"/>
    </row>
    <row r="19" spans="1:20" ht="30.6" customHeight="1" x14ac:dyDescent="0.2">
      <c r="A19" s="9">
        <v>3678</v>
      </c>
      <c r="B19" s="38">
        <v>4820017661409</v>
      </c>
      <c r="C19" s="4" t="s">
        <v>72</v>
      </c>
      <c r="D19" s="13">
        <v>35</v>
      </c>
      <c r="E19" s="14">
        <f t="shared" si="0"/>
        <v>29.75</v>
      </c>
      <c r="F19" s="10">
        <v>10.1</v>
      </c>
      <c r="G19" s="2">
        <v>56</v>
      </c>
      <c r="H19" s="15">
        <v>24</v>
      </c>
      <c r="I19" s="33"/>
      <c r="J19" s="33"/>
      <c r="K19" s="5">
        <f t="shared" si="1"/>
        <v>0</v>
      </c>
      <c r="L19" s="5">
        <f t="shared" si="2"/>
        <v>0</v>
      </c>
      <c r="M19" s="2">
        <f t="shared" si="3"/>
        <v>0</v>
      </c>
      <c r="N19" s="9">
        <v>12</v>
      </c>
      <c r="O19" s="9"/>
      <c r="P19" s="9" t="s">
        <v>20</v>
      </c>
      <c r="Q19" s="27" t="s">
        <v>28</v>
      </c>
      <c r="R19" s="27" t="s">
        <v>40</v>
      </c>
      <c r="S19" s="9">
        <v>3402509000</v>
      </c>
      <c r="T19" s="39"/>
    </row>
    <row r="20" spans="1:20" ht="30.6" customHeight="1" x14ac:dyDescent="0.2">
      <c r="A20" s="9">
        <v>3031</v>
      </c>
      <c r="B20" s="38">
        <v>4820017661010</v>
      </c>
      <c r="C20" s="4" t="s">
        <v>73</v>
      </c>
      <c r="D20" s="13">
        <v>122</v>
      </c>
      <c r="E20" s="14">
        <f t="shared" si="0"/>
        <v>103.7</v>
      </c>
      <c r="F20" s="10">
        <v>9.3000000000000007</v>
      </c>
      <c r="G20" s="2">
        <v>56</v>
      </c>
      <c r="H20" s="15">
        <v>6</v>
      </c>
      <c r="I20" s="33"/>
      <c r="J20" s="33"/>
      <c r="K20" s="5">
        <f t="shared" si="1"/>
        <v>0</v>
      </c>
      <c r="L20" s="5">
        <f t="shared" si="2"/>
        <v>0</v>
      </c>
      <c r="M20" s="2">
        <f t="shared" si="3"/>
        <v>0</v>
      </c>
      <c r="N20" s="9">
        <v>13</v>
      </c>
      <c r="O20" s="9"/>
      <c r="P20" s="9" t="s">
        <v>20</v>
      </c>
      <c r="Q20" s="27" t="s">
        <v>28</v>
      </c>
      <c r="R20" s="27" t="s">
        <v>40</v>
      </c>
      <c r="S20" s="9">
        <v>3402509000</v>
      </c>
      <c r="T20" s="39"/>
    </row>
    <row r="21" spans="1:20" ht="30.6" customHeight="1" x14ac:dyDescent="0.2">
      <c r="A21" s="9">
        <v>3077</v>
      </c>
      <c r="B21" s="38">
        <v>4820017661041</v>
      </c>
      <c r="C21" s="4" t="s">
        <v>74</v>
      </c>
      <c r="D21" s="13">
        <v>232</v>
      </c>
      <c r="E21" s="14">
        <f t="shared" si="0"/>
        <v>197.20000000000002</v>
      </c>
      <c r="F21" s="10">
        <v>12.4</v>
      </c>
      <c r="G21" s="2">
        <v>56</v>
      </c>
      <c r="H21" s="15">
        <v>4</v>
      </c>
      <c r="I21" s="33"/>
      <c r="J21" s="33"/>
      <c r="K21" s="5">
        <f t="shared" si="1"/>
        <v>0</v>
      </c>
      <c r="L21" s="5">
        <f t="shared" si="2"/>
        <v>0</v>
      </c>
      <c r="M21" s="2">
        <f t="shared" si="3"/>
        <v>0</v>
      </c>
      <c r="N21" s="9">
        <v>14</v>
      </c>
      <c r="O21" s="9"/>
      <c r="P21" s="9" t="s">
        <v>20</v>
      </c>
      <c r="Q21" s="27" t="s">
        <v>28</v>
      </c>
      <c r="R21" s="27" t="s">
        <v>40</v>
      </c>
      <c r="S21" s="9">
        <v>3402509000</v>
      </c>
      <c r="T21" s="39"/>
    </row>
    <row r="22" spans="1:20" ht="30.6" customHeight="1" x14ac:dyDescent="0.2">
      <c r="A22" s="9">
        <v>6415</v>
      </c>
      <c r="B22" s="38">
        <v>4820017661201</v>
      </c>
      <c r="C22" s="4" t="s">
        <v>75</v>
      </c>
      <c r="D22" s="13">
        <v>35</v>
      </c>
      <c r="E22" s="14">
        <f t="shared" si="0"/>
        <v>29.75</v>
      </c>
      <c r="F22" s="10">
        <v>10.1</v>
      </c>
      <c r="G22" s="2">
        <v>56</v>
      </c>
      <c r="H22" s="15">
        <v>24</v>
      </c>
      <c r="I22" s="33"/>
      <c r="J22" s="33"/>
      <c r="K22" s="5">
        <f t="shared" si="1"/>
        <v>0</v>
      </c>
      <c r="L22" s="5">
        <f t="shared" si="2"/>
        <v>0</v>
      </c>
      <c r="M22" s="2">
        <f t="shared" si="3"/>
        <v>0</v>
      </c>
      <c r="N22" s="9">
        <v>15</v>
      </c>
      <c r="O22" s="9"/>
      <c r="P22" s="9" t="s">
        <v>20</v>
      </c>
      <c r="Q22" s="27" t="s">
        <v>28</v>
      </c>
      <c r="R22" s="27" t="s">
        <v>41</v>
      </c>
      <c r="S22" s="9">
        <v>3402509000</v>
      </c>
      <c r="T22" s="39"/>
    </row>
    <row r="23" spans="1:20" ht="30.6" customHeight="1" x14ac:dyDescent="0.2">
      <c r="A23" s="9">
        <v>3030</v>
      </c>
      <c r="B23" s="38">
        <v>4820017661034</v>
      </c>
      <c r="C23" s="4" t="s">
        <v>76</v>
      </c>
      <c r="D23" s="13">
        <v>122</v>
      </c>
      <c r="E23" s="14">
        <f t="shared" si="0"/>
        <v>103.7</v>
      </c>
      <c r="F23" s="10">
        <v>9.3000000000000007</v>
      </c>
      <c r="G23" s="2">
        <v>56</v>
      </c>
      <c r="H23" s="15">
        <v>6</v>
      </c>
      <c r="I23" s="33"/>
      <c r="J23" s="33"/>
      <c r="K23" s="5">
        <f t="shared" si="1"/>
        <v>0</v>
      </c>
      <c r="L23" s="5">
        <f t="shared" si="2"/>
        <v>0</v>
      </c>
      <c r="M23" s="2">
        <f t="shared" si="3"/>
        <v>0</v>
      </c>
      <c r="N23" s="9">
        <v>16</v>
      </c>
      <c r="O23" s="9"/>
      <c r="P23" s="9" t="s">
        <v>20</v>
      </c>
      <c r="Q23" s="27" t="s">
        <v>28</v>
      </c>
      <c r="R23" s="27" t="s">
        <v>41</v>
      </c>
      <c r="S23" s="9">
        <v>3402509000</v>
      </c>
      <c r="T23" s="39"/>
    </row>
    <row r="24" spans="1:20" ht="30.6" customHeight="1" x14ac:dyDescent="0.2">
      <c r="A24" s="9">
        <v>3078</v>
      </c>
      <c r="B24" s="38">
        <v>4820017661058</v>
      </c>
      <c r="C24" s="4" t="s">
        <v>77</v>
      </c>
      <c r="D24" s="13">
        <v>232</v>
      </c>
      <c r="E24" s="14">
        <f t="shared" si="0"/>
        <v>197.20000000000002</v>
      </c>
      <c r="F24" s="10">
        <v>12.4</v>
      </c>
      <c r="G24" s="2">
        <v>56</v>
      </c>
      <c r="H24" s="15">
        <v>4</v>
      </c>
      <c r="I24" s="33"/>
      <c r="J24" s="33"/>
      <c r="K24" s="5">
        <f t="shared" si="1"/>
        <v>0</v>
      </c>
      <c r="L24" s="5">
        <f t="shared" si="2"/>
        <v>0</v>
      </c>
      <c r="M24" s="2">
        <f t="shared" si="3"/>
        <v>0</v>
      </c>
      <c r="N24" s="9">
        <v>17</v>
      </c>
      <c r="O24" s="9"/>
      <c r="P24" s="9" t="s">
        <v>20</v>
      </c>
      <c r="Q24" s="27" t="s">
        <v>28</v>
      </c>
      <c r="R24" s="27" t="s">
        <v>41</v>
      </c>
      <c r="S24" s="9">
        <v>3402509000</v>
      </c>
      <c r="T24" s="39"/>
    </row>
    <row r="25" spans="1:20" ht="30.6" customHeight="1" x14ac:dyDescent="0.2">
      <c r="A25" s="9">
        <v>5909</v>
      </c>
      <c r="B25" s="38">
        <v>4820017663267</v>
      </c>
      <c r="C25" s="4" t="s">
        <v>78</v>
      </c>
      <c r="D25" s="13">
        <v>455</v>
      </c>
      <c r="E25" s="14">
        <f t="shared" si="0"/>
        <v>386.75</v>
      </c>
      <c r="F25" s="10">
        <v>12.4</v>
      </c>
      <c r="G25" s="2">
        <v>56</v>
      </c>
      <c r="H25" s="15">
        <v>2</v>
      </c>
      <c r="I25" s="33"/>
      <c r="J25" s="33"/>
      <c r="K25" s="5">
        <f t="shared" si="1"/>
        <v>0</v>
      </c>
      <c r="L25" s="5">
        <f t="shared" si="2"/>
        <v>0</v>
      </c>
      <c r="M25" s="2">
        <f t="shared" si="3"/>
        <v>0</v>
      </c>
      <c r="N25" s="9">
        <v>18</v>
      </c>
      <c r="P25" s="9" t="s">
        <v>20</v>
      </c>
      <c r="Q25" s="27" t="s">
        <v>28</v>
      </c>
      <c r="R25" s="27" t="s">
        <v>41</v>
      </c>
      <c r="S25" s="9">
        <v>3402509000</v>
      </c>
      <c r="T25" s="39"/>
    </row>
    <row r="26" spans="1:20" ht="30.6" customHeight="1" x14ac:dyDescent="0.2">
      <c r="A26" s="9">
        <v>3691</v>
      </c>
      <c r="B26" s="38">
        <v>4820017661256</v>
      </c>
      <c r="C26" s="4" t="s">
        <v>172</v>
      </c>
      <c r="D26" s="13">
        <v>36</v>
      </c>
      <c r="E26" s="14">
        <f t="shared" si="0"/>
        <v>30.6</v>
      </c>
      <c r="F26" s="10">
        <v>9.9</v>
      </c>
      <c r="G26" s="2">
        <v>56</v>
      </c>
      <c r="H26" s="15">
        <v>24</v>
      </c>
      <c r="I26" s="33"/>
      <c r="J26" s="33"/>
      <c r="K26" s="5">
        <f t="shared" si="1"/>
        <v>0</v>
      </c>
      <c r="L26" s="5">
        <f t="shared" si="2"/>
        <v>0</v>
      </c>
      <c r="M26" s="2">
        <f t="shared" si="3"/>
        <v>0</v>
      </c>
      <c r="N26" s="9">
        <v>19</v>
      </c>
      <c r="O26" s="9"/>
      <c r="P26" s="9" t="s">
        <v>20</v>
      </c>
      <c r="Q26" s="27" t="s">
        <v>28</v>
      </c>
      <c r="R26" s="27" t="s">
        <v>36</v>
      </c>
      <c r="S26" s="9">
        <v>3402509000</v>
      </c>
      <c r="T26" s="39"/>
    </row>
    <row r="27" spans="1:20" ht="30.6" customHeight="1" x14ac:dyDescent="0.2">
      <c r="A27" s="9">
        <v>3548</v>
      </c>
      <c r="B27" s="38">
        <v>4820017661249</v>
      </c>
      <c r="C27" s="4" t="s">
        <v>69</v>
      </c>
      <c r="D27" s="13">
        <v>122</v>
      </c>
      <c r="E27" s="14">
        <f>CEILING(D27-D27*$E$1,0.01)</f>
        <v>103.7</v>
      </c>
      <c r="F27" s="10">
        <v>9.3000000000000007</v>
      </c>
      <c r="G27" s="2">
        <v>56</v>
      </c>
      <c r="H27" s="15">
        <v>6</v>
      </c>
      <c r="I27" s="33"/>
      <c r="J27" s="33"/>
      <c r="K27" s="5">
        <f>I27*H27+J27</f>
        <v>0</v>
      </c>
      <c r="L27" s="5">
        <f>K27*E27</f>
        <v>0</v>
      </c>
      <c r="M27" s="2">
        <f>I27*F27+J27*F27/H27</f>
        <v>0</v>
      </c>
      <c r="N27" s="9">
        <v>9</v>
      </c>
      <c r="O27" s="9"/>
      <c r="P27" s="9" t="s">
        <v>20</v>
      </c>
      <c r="Q27" s="27" t="s">
        <v>28</v>
      </c>
      <c r="R27" s="27" t="s">
        <v>36</v>
      </c>
      <c r="S27" s="9">
        <v>3402509000</v>
      </c>
      <c r="T27" s="39"/>
    </row>
    <row r="28" spans="1:20" ht="30.6" customHeight="1" x14ac:dyDescent="0.2">
      <c r="A28" s="9">
        <v>1841</v>
      </c>
      <c r="B28" s="38">
        <v>4820017660075</v>
      </c>
      <c r="C28" s="4" t="s">
        <v>79</v>
      </c>
      <c r="D28" s="13">
        <v>8</v>
      </c>
      <c r="E28" s="14">
        <f t="shared" si="0"/>
        <v>6.8</v>
      </c>
      <c r="F28" s="10">
        <v>1.8</v>
      </c>
      <c r="G28" s="2">
        <v>63</v>
      </c>
      <c r="H28" s="15">
        <v>400</v>
      </c>
      <c r="I28" s="33"/>
      <c r="J28" s="33"/>
      <c r="K28" s="5">
        <f t="shared" si="1"/>
        <v>0</v>
      </c>
      <c r="L28" s="5">
        <f t="shared" si="2"/>
        <v>0</v>
      </c>
      <c r="M28" s="2">
        <f t="shared" si="3"/>
        <v>0</v>
      </c>
      <c r="N28" s="9">
        <v>20</v>
      </c>
      <c r="O28" s="9"/>
      <c r="P28" s="9" t="s">
        <v>20</v>
      </c>
      <c r="Q28" s="27" t="s">
        <v>32</v>
      </c>
      <c r="R28" s="27" t="s">
        <v>45</v>
      </c>
      <c r="S28" s="9">
        <v>3307490000</v>
      </c>
      <c r="T28" s="39"/>
    </row>
    <row r="29" spans="1:20" ht="30.6" customHeight="1" x14ac:dyDescent="0.2">
      <c r="A29" s="9">
        <v>4371</v>
      </c>
      <c r="B29" s="38">
        <v>4820017661706</v>
      </c>
      <c r="C29" s="4" t="s">
        <v>80</v>
      </c>
      <c r="D29" s="13">
        <v>76</v>
      </c>
      <c r="E29" s="14">
        <f t="shared" si="0"/>
        <v>64.599999999999994</v>
      </c>
      <c r="F29" s="10">
        <v>6.4</v>
      </c>
      <c r="G29" s="2">
        <v>63</v>
      </c>
      <c r="H29" s="15">
        <v>4</v>
      </c>
      <c r="I29" s="33"/>
      <c r="J29" s="33"/>
      <c r="K29" s="5">
        <f t="shared" si="1"/>
        <v>0</v>
      </c>
      <c r="L29" s="5">
        <f t="shared" si="2"/>
        <v>0</v>
      </c>
      <c r="M29" s="2">
        <f t="shared" si="3"/>
        <v>0</v>
      </c>
      <c r="N29" s="9">
        <v>21</v>
      </c>
      <c r="O29" s="9"/>
      <c r="P29" s="9" t="s">
        <v>20</v>
      </c>
      <c r="Q29" s="27" t="s">
        <v>29</v>
      </c>
      <c r="R29" s="27" t="s">
        <v>42</v>
      </c>
      <c r="S29" s="9">
        <v>3402509000</v>
      </c>
      <c r="T29" s="39"/>
    </row>
    <row r="30" spans="1:20" ht="30.6" customHeight="1" x14ac:dyDescent="0.2">
      <c r="A30" s="9">
        <v>3427</v>
      </c>
      <c r="B30" s="38">
        <v>4820017661140</v>
      </c>
      <c r="C30" s="4" t="s">
        <v>81</v>
      </c>
      <c r="D30" s="13">
        <v>7</v>
      </c>
      <c r="E30" s="14">
        <f t="shared" si="0"/>
        <v>5.95</v>
      </c>
      <c r="F30" s="10">
        <v>4.8</v>
      </c>
      <c r="G30" s="2">
        <v>112</v>
      </c>
      <c r="H30" s="15">
        <v>45</v>
      </c>
      <c r="I30" s="33"/>
      <c r="J30" s="33"/>
      <c r="K30" s="5">
        <f t="shared" si="1"/>
        <v>0</v>
      </c>
      <c r="L30" s="5">
        <f t="shared" si="2"/>
        <v>0</v>
      </c>
      <c r="M30" s="2">
        <f t="shared" si="3"/>
        <v>0</v>
      </c>
      <c r="N30" s="9">
        <v>22</v>
      </c>
      <c r="O30" s="9"/>
      <c r="P30" s="9" t="s">
        <v>20</v>
      </c>
      <c r="Q30" s="27" t="s">
        <v>29</v>
      </c>
      <c r="R30" s="27" t="s">
        <v>43</v>
      </c>
      <c r="S30" s="9">
        <v>3402509000</v>
      </c>
      <c r="T30" s="39"/>
    </row>
    <row r="31" spans="1:20" ht="30.6" customHeight="1" x14ac:dyDescent="0.2">
      <c r="A31" s="9">
        <v>3181</v>
      </c>
      <c r="B31" s="38">
        <v>4820017661157</v>
      </c>
      <c r="C31" s="4" t="s">
        <v>82</v>
      </c>
      <c r="D31" s="13">
        <v>30</v>
      </c>
      <c r="E31" s="14">
        <f t="shared" si="0"/>
        <v>25.5</v>
      </c>
      <c r="F31" s="10">
        <v>4.3</v>
      </c>
      <c r="G31" s="2">
        <v>112</v>
      </c>
      <c r="H31" s="15">
        <v>8</v>
      </c>
      <c r="I31" s="33"/>
      <c r="J31" s="33"/>
      <c r="K31" s="5">
        <f t="shared" si="1"/>
        <v>0</v>
      </c>
      <c r="L31" s="5">
        <f t="shared" si="2"/>
        <v>0</v>
      </c>
      <c r="M31" s="2">
        <f t="shared" si="3"/>
        <v>0</v>
      </c>
      <c r="N31" s="9">
        <v>23</v>
      </c>
      <c r="O31" s="9"/>
      <c r="P31" s="9" t="s">
        <v>20</v>
      </c>
      <c r="Q31" s="27" t="s">
        <v>29</v>
      </c>
      <c r="R31" s="27" t="s">
        <v>43</v>
      </c>
      <c r="S31" s="9">
        <v>3402509000</v>
      </c>
      <c r="T31" s="39"/>
    </row>
    <row r="32" spans="1:20" ht="30.6" customHeight="1" x14ac:dyDescent="0.2">
      <c r="A32" s="9">
        <v>3169</v>
      </c>
      <c r="B32" s="38">
        <v>4820017661171</v>
      </c>
      <c r="C32" s="4" t="s">
        <v>174</v>
      </c>
      <c r="D32" s="13">
        <v>30</v>
      </c>
      <c r="E32" s="14">
        <f t="shared" si="0"/>
        <v>25.5</v>
      </c>
      <c r="F32" s="10">
        <v>4.3</v>
      </c>
      <c r="G32" s="2">
        <v>112</v>
      </c>
      <c r="H32" s="15">
        <v>8</v>
      </c>
      <c r="I32" s="33"/>
      <c r="J32" s="33"/>
      <c r="K32" s="5">
        <f t="shared" si="1"/>
        <v>0</v>
      </c>
      <c r="L32" s="5">
        <f t="shared" si="2"/>
        <v>0</v>
      </c>
      <c r="M32" s="2">
        <f t="shared" si="3"/>
        <v>0</v>
      </c>
      <c r="N32" s="9">
        <v>25</v>
      </c>
      <c r="O32" s="9"/>
      <c r="P32" s="9" t="s">
        <v>20</v>
      </c>
      <c r="Q32" s="27" t="s">
        <v>29</v>
      </c>
      <c r="R32" s="27" t="s">
        <v>44</v>
      </c>
      <c r="S32" s="9">
        <v>3402509000</v>
      </c>
      <c r="T32" s="39"/>
    </row>
    <row r="33" spans="1:20" ht="30.6" customHeight="1" x14ac:dyDescent="0.2">
      <c r="A33" s="9">
        <v>4372</v>
      </c>
      <c r="B33" s="38">
        <v>4820017661546</v>
      </c>
      <c r="C33" s="4" t="s">
        <v>173</v>
      </c>
      <c r="D33" s="13">
        <v>84</v>
      </c>
      <c r="E33" s="14">
        <f>CEILING(D33-D33*$E$1,0.01)</f>
        <v>71.400000000000006</v>
      </c>
      <c r="F33" s="10">
        <v>6.4</v>
      </c>
      <c r="G33" s="2">
        <v>63</v>
      </c>
      <c r="H33" s="15">
        <v>4</v>
      </c>
      <c r="I33" s="33"/>
      <c r="J33" s="33"/>
      <c r="K33" s="5">
        <f>I33*H33+J33</f>
        <v>0</v>
      </c>
      <c r="L33" s="5">
        <f>K33*E33</f>
        <v>0</v>
      </c>
      <c r="M33" s="2">
        <f>I33*F33+J33*F33/H33</f>
        <v>0</v>
      </c>
      <c r="N33" s="9">
        <v>24</v>
      </c>
      <c r="O33" s="9"/>
      <c r="P33" s="9" t="s">
        <v>20</v>
      </c>
      <c r="Q33" s="27" t="s">
        <v>29</v>
      </c>
      <c r="R33" s="27" t="s">
        <v>44</v>
      </c>
      <c r="S33" s="9">
        <v>3402509000</v>
      </c>
      <c r="T33" s="39"/>
    </row>
    <row r="34" spans="1:20" ht="30.6" customHeight="1" x14ac:dyDescent="0.2">
      <c r="A34" s="9">
        <v>6564</v>
      </c>
      <c r="B34" s="38">
        <v>4820017663281</v>
      </c>
      <c r="C34" s="4" t="s">
        <v>83</v>
      </c>
      <c r="D34" s="13">
        <v>239</v>
      </c>
      <c r="E34" s="14">
        <f t="shared" si="0"/>
        <v>203.15</v>
      </c>
      <c r="F34" s="10">
        <v>4.2</v>
      </c>
      <c r="G34" s="2">
        <v>48</v>
      </c>
      <c r="H34" s="15">
        <v>3</v>
      </c>
      <c r="I34" s="33"/>
      <c r="J34" s="33"/>
      <c r="K34" s="5">
        <f t="shared" si="1"/>
        <v>0</v>
      </c>
      <c r="L34" s="5">
        <f t="shared" si="2"/>
        <v>0</v>
      </c>
      <c r="M34" s="2">
        <f t="shared" si="3"/>
        <v>0</v>
      </c>
      <c r="N34" s="9">
        <v>26</v>
      </c>
      <c r="O34" s="9"/>
      <c r="P34" s="9" t="s">
        <v>20</v>
      </c>
      <c r="Q34" s="27" t="s">
        <v>29</v>
      </c>
      <c r="R34" s="27" t="s">
        <v>44</v>
      </c>
      <c r="S34" s="9">
        <v>3402509000</v>
      </c>
      <c r="T34" s="39"/>
    </row>
    <row r="35" spans="1:20" ht="30.6" customHeight="1" x14ac:dyDescent="0.2">
      <c r="A35" s="9">
        <v>6722</v>
      </c>
      <c r="B35" s="38">
        <v>4820017663885</v>
      </c>
      <c r="C35" s="46" t="s">
        <v>190</v>
      </c>
      <c r="D35" s="13">
        <v>204</v>
      </c>
      <c r="E35" s="14">
        <f t="shared" si="0"/>
        <v>173.4</v>
      </c>
      <c r="F35" s="10">
        <v>8.3000000000000007</v>
      </c>
      <c r="G35" s="2">
        <v>48</v>
      </c>
      <c r="H35" s="15">
        <v>2</v>
      </c>
      <c r="I35" s="33"/>
      <c r="J35" s="33"/>
      <c r="K35" s="5">
        <f t="shared" si="1"/>
        <v>0</v>
      </c>
      <c r="L35" s="5">
        <f t="shared" si="2"/>
        <v>0</v>
      </c>
      <c r="M35" s="2">
        <f t="shared" si="3"/>
        <v>0</v>
      </c>
      <c r="N35" s="9">
        <v>27</v>
      </c>
      <c r="O35" s="9"/>
      <c r="P35" s="9" t="s">
        <v>20</v>
      </c>
      <c r="Q35" s="27" t="s">
        <v>29</v>
      </c>
      <c r="R35" s="27" t="s">
        <v>44</v>
      </c>
      <c r="S35" s="9">
        <v>3402509000</v>
      </c>
      <c r="T35" s="39"/>
    </row>
    <row r="36" spans="1:20" ht="30.6" customHeight="1" x14ac:dyDescent="0.2">
      <c r="A36" s="9">
        <v>4514</v>
      </c>
      <c r="B36" s="38">
        <v>4820017661843</v>
      </c>
      <c r="C36" s="4" t="s">
        <v>84</v>
      </c>
      <c r="D36" s="13">
        <v>10</v>
      </c>
      <c r="E36" s="14">
        <f t="shared" si="0"/>
        <v>8.5</v>
      </c>
      <c r="F36" s="10">
        <v>4.3</v>
      </c>
      <c r="G36" s="2">
        <v>112</v>
      </c>
      <c r="H36" s="15">
        <v>40</v>
      </c>
      <c r="I36" s="33"/>
      <c r="J36" s="33"/>
      <c r="K36" s="5">
        <f t="shared" si="1"/>
        <v>0</v>
      </c>
      <c r="L36" s="5">
        <f t="shared" si="2"/>
        <v>0</v>
      </c>
      <c r="M36" s="2">
        <f t="shared" si="3"/>
        <v>0</v>
      </c>
      <c r="N36" s="9">
        <v>28</v>
      </c>
      <c r="O36" s="9"/>
      <c r="P36" s="9" t="s">
        <v>20</v>
      </c>
      <c r="Q36" s="27" t="s">
        <v>27</v>
      </c>
      <c r="R36" s="27" t="s">
        <v>37</v>
      </c>
      <c r="S36" s="9">
        <v>3402509000</v>
      </c>
      <c r="T36" s="39"/>
    </row>
    <row r="37" spans="1:20" ht="30.6" customHeight="1" x14ac:dyDescent="0.2">
      <c r="A37" s="9">
        <v>6270</v>
      </c>
      <c r="B37" s="38">
        <v>4820017663526</v>
      </c>
      <c r="C37" s="4" t="s">
        <v>85</v>
      </c>
      <c r="D37" s="13">
        <v>40</v>
      </c>
      <c r="E37" s="14">
        <f t="shared" si="0"/>
        <v>34</v>
      </c>
      <c r="F37" s="10">
        <v>4.3</v>
      </c>
      <c r="G37" s="2">
        <v>112</v>
      </c>
      <c r="H37" s="15">
        <v>8</v>
      </c>
      <c r="I37" s="33"/>
      <c r="J37" s="33"/>
      <c r="K37" s="5">
        <f t="shared" si="1"/>
        <v>0</v>
      </c>
      <c r="L37" s="5">
        <f t="shared" si="2"/>
        <v>0</v>
      </c>
      <c r="M37" s="2">
        <f t="shared" si="3"/>
        <v>0</v>
      </c>
      <c r="N37" s="9">
        <v>29</v>
      </c>
      <c r="O37" s="9"/>
      <c r="P37" s="9" t="s">
        <v>20</v>
      </c>
      <c r="Q37" s="27" t="s">
        <v>27</v>
      </c>
      <c r="R37" s="27" t="s">
        <v>37</v>
      </c>
      <c r="S37" s="9">
        <v>3402509000</v>
      </c>
      <c r="T37" s="39"/>
    </row>
    <row r="38" spans="1:20" ht="30.6" customHeight="1" x14ac:dyDescent="0.2">
      <c r="A38" s="9">
        <v>4513</v>
      </c>
      <c r="B38" s="38">
        <v>4820017661850</v>
      </c>
      <c r="C38" s="4" t="s">
        <v>86</v>
      </c>
      <c r="D38" s="13">
        <v>10</v>
      </c>
      <c r="E38" s="14">
        <f t="shared" si="0"/>
        <v>8.5</v>
      </c>
      <c r="F38" s="10">
        <v>4.3</v>
      </c>
      <c r="G38" s="2">
        <v>112</v>
      </c>
      <c r="H38" s="15">
        <v>40</v>
      </c>
      <c r="I38" s="33"/>
      <c r="J38" s="33"/>
      <c r="K38" s="5">
        <f t="shared" si="1"/>
        <v>0</v>
      </c>
      <c r="L38" s="5">
        <f t="shared" si="2"/>
        <v>0</v>
      </c>
      <c r="M38" s="2">
        <f t="shared" si="3"/>
        <v>0</v>
      </c>
      <c r="N38" s="9">
        <v>30</v>
      </c>
      <c r="O38" s="9"/>
      <c r="P38" s="9" t="s">
        <v>20</v>
      </c>
      <c r="Q38" s="27" t="s">
        <v>27</v>
      </c>
      <c r="R38" s="27" t="s">
        <v>38</v>
      </c>
      <c r="S38" s="9">
        <v>3402509000</v>
      </c>
      <c r="T38" s="39"/>
    </row>
    <row r="39" spans="1:20" ht="30.6" customHeight="1" x14ac:dyDescent="0.2">
      <c r="A39" s="9">
        <v>6271</v>
      </c>
      <c r="B39" s="38">
        <v>4820017663519</v>
      </c>
      <c r="C39" s="4" t="s">
        <v>87</v>
      </c>
      <c r="D39" s="13">
        <v>40</v>
      </c>
      <c r="E39" s="14">
        <f t="shared" si="0"/>
        <v>34</v>
      </c>
      <c r="F39" s="10">
        <v>4.3</v>
      </c>
      <c r="G39" s="2">
        <v>112</v>
      </c>
      <c r="H39" s="15">
        <v>8</v>
      </c>
      <c r="I39" s="33"/>
      <c r="J39" s="33"/>
      <c r="K39" s="5">
        <f t="shared" si="1"/>
        <v>0</v>
      </c>
      <c r="L39" s="5">
        <f t="shared" si="2"/>
        <v>0</v>
      </c>
      <c r="M39" s="2">
        <f t="shared" si="3"/>
        <v>0</v>
      </c>
      <c r="N39" s="9">
        <v>31</v>
      </c>
      <c r="O39" s="9"/>
      <c r="P39" s="9" t="s">
        <v>20</v>
      </c>
      <c r="Q39" s="27" t="s">
        <v>27</v>
      </c>
      <c r="R39" s="27" t="s">
        <v>38</v>
      </c>
      <c r="S39" s="9">
        <v>3402509000</v>
      </c>
      <c r="T39" s="39"/>
    </row>
    <row r="40" spans="1:20" ht="30.6" customHeight="1" x14ac:dyDescent="0.2">
      <c r="A40" s="9">
        <v>6818</v>
      </c>
      <c r="B40" s="38">
        <v>4820017663922</v>
      </c>
      <c r="C40" s="4" t="s">
        <v>88</v>
      </c>
      <c r="D40" s="13">
        <v>105</v>
      </c>
      <c r="E40" s="14">
        <f t="shared" si="0"/>
        <v>89.25</v>
      </c>
      <c r="F40" s="10">
        <v>12.2</v>
      </c>
      <c r="G40" s="2">
        <v>32</v>
      </c>
      <c r="H40" s="15">
        <v>21</v>
      </c>
      <c r="I40" s="33"/>
      <c r="J40" s="33"/>
      <c r="K40" s="5">
        <f t="shared" si="1"/>
        <v>0</v>
      </c>
      <c r="L40" s="5">
        <f t="shared" si="2"/>
        <v>0</v>
      </c>
      <c r="M40" s="2">
        <f t="shared" si="3"/>
        <v>0</v>
      </c>
      <c r="N40" s="9">
        <v>32</v>
      </c>
      <c r="O40" s="9"/>
      <c r="P40" s="9" t="s">
        <v>20</v>
      </c>
      <c r="Q40" s="27" t="s">
        <v>27</v>
      </c>
      <c r="R40" s="27" t="s">
        <v>38</v>
      </c>
      <c r="S40" s="9">
        <v>3402509000</v>
      </c>
      <c r="T40" s="39"/>
    </row>
    <row r="41" spans="1:20" ht="30.6" customHeight="1" x14ac:dyDescent="0.2">
      <c r="A41" s="9">
        <v>6078</v>
      </c>
      <c r="B41" s="38">
        <v>4820017663434</v>
      </c>
      <c r="C41" s="4" t="s">
        <v>89</v>
      </c>
      <c r="D41" s="13">
        <v>39</v>
      </c>
      <c r="E41" s="14">
        <f t="shared" si="0"/>
        <v>33.15</v>
      </c>
      <c r="F41" s="10">
        <v>13</v>
      </c>
      <c r="G41" s="2">
        <v>32</v>
      </c>
      <c r="H41" s="15">
        <v>24</v>
      </c>
      <c r="I41" s="33"/>
      <c r="J41" s="33"/>
      <c r="K41" s="5">
        <f t="shared" ref="K41:K72" si="4">I41*H41+J41</f>
        <v>0</v>
      </c>
      <c r="L41" s="5">
        <f t="shared" ref="L41:L72" si="5">K41*E41</f>
        <v>0</v>
      </c>
      <c r="M41" s="2">
        <f t="shared" si="3"/>
        <v>0</v>
      </c>
      <c r="N41" s="9">
        <v>33</v>
      </c>
      <c r="O41" s="9"/>
      <c r="P41" s="9" t="s">
        <v>20</v>
      </c>
      <c r="Q41" s="27" t="s">
        <v>32</v>
      </c>
      <c r="R41" s="27" t="s">
        <v>45</v>
      </c>
      <c r="S41" s="9">
        <v>3402509000</v>
      </c>
      <c r="T41" s="39"/>
    </row>
    <row r="42" spans="1:20" ht="30.6" customHeight="1" x14ac:dyDescent="0.2">
      <c r="A42" s="9">
        <v>5749</v>
      </c>
      <c r="B42" s="38">
        <v>4820017663205</v>
      </c>
      <c r="C42" s="4" t="s">
        <v>175</v>
      </c>
      <c r="D42" s="13">
        <v>26</v>
      </c>
      <c r="E42" s="14">
        <f t="shared" si="0"/>
        <v>22.1</v>
      </c>
      <c r="F42" s="10">
        <v>4.3</v>
      </c>
      <c r="G42" s="2">
        <v>112</v>
      </c>
      <c r="H42" s="15">
        <v>8</v>
      </c>
      <c r="I42" s="33"/>
      <c r="J42" s="33"/>
      <c r="K42" s="5">
        <f t="shared" si="4"/>
        <v>0</v>
      </c>
      <c r="L42" s="5">
        <f t="shared" si="5"/>
        <v>0</v>
      </c>
      <c r="M42" s="2">
        <f t="shared" si="3"/>
        <v>0</v>
      </c>
      <c r="N42" s="9">
        <v>34</v>
      </c>
      <c r="O42" s="9"/>
      <c r="P42" s="9" t="s">
        <v>20</v>
      </c>
      <c r="Q42" s="27" t="s">
        <v>30</v>
      </c>
      <c r="R42" s="27" t="s">
        <v>46</v>
      </c>
      <c r="S42" s="9">
        <v>3401300000</v>
      </c>
      <c r="T42" s="39"/>
    </row>
    <row r="43" spans="1:20" ht="30.6" customHeight="1" x14ac:dyDescent="0.2">
      <c r="A43" s="9">
        <v>5753</v>
      </c>
      <c r="B43" s="38">
        <v>4820017663212</v>
      </c>
      <c r="C43" s="4" t="s">
        <v>176</v>
      </c>
      <c r="D43" s="13">
        <v>26</v>
      </c>
      <c r="E43" s="14">
        <f t="shared" si="0"/>
        <v>22.1</v>
      </c>
      <c r="F43" s="10">
        <v>4.3</v>
      </c>
      <c r="G43" s="2">
        <v>112</v>
      </c>
      <c r="H43" s="15">
        <v>8</v>
      </c>
      <c r="I43" s="33"/>
      <c r="J43" s="33"/>
      <c r="K43" s="5">
        <f t="shared" si="4"/>
        <v>0</v>
      </c>
      <c r="L43" s="5">
        <f t="shared" si="5"/>
        <v>0</v>
      </c>
      <c r="M43" s="2">
        <f t="shared" si="3"/>
        <v>0</v>
      </c>
      <c r="N43" s="9">
        <v>35</v>
      </c>
      <c r="O43" s="9"/>
      <c r="P43" s="9" t="s">
        <v>20</v>
      </c>
      <c r="Q43" s="27" t="s">
        <v>30</v>
      </c>
      <c r="R43" s="27" t="s">
        <v>46</v>
      </c>
      <c r="S43" s="9">
        <v>3401300000</v>
      </c>
      <c r="T43" s="39"/>
    </row>
    <row r="44" spans="1:20" ht="30.6" customHeight="1" x14ac:dyDescent="0.2">
      <c r="A44" s="9">
        <v>4278</v>
      </c>
      <c r="B44" s="38">
        <v>4820017661881</v>
      </c>
      <c r="C44" s="4" t="s">
        <v>177</v>
      </c>
      <c r="D44" s="13">
        <v>47</v>
      </c>
      <c r="E44" s="14">
        <f t="shared" si="0"/>
        <v>39.950000000000003</v>
      </c>
      <c r="F44" s="10">
        <v>11.6</v>
      </c>
      <c r="G44" s="2">
        <v>56</v>
      </c>
      <c r="H44" s="15">
        <v>16</v>
      </c>
      <c r="I44" s="33"/>
      <c r="J44" s="33"/>
      <c r="K44" s="5">
        <f t="shared" si="4"/>
        <v>0</v>
      </c>
      <c r="L44" s="5">
        <f t="shared" si="5"/>
        <v>0</v>
      </c>
      <c r="M44" s="2">
        <f t="shared" si="3"/>
        <v>0</v>
      </c>
      <c r="N44" s="9">
        <v>36</v>
      </c>
      <c r="O44" s="9"/>
      <c r="P44" s="9" t="s">
        <v>20</v>
      </c>
      <c r="Q44" s="27" t="s">
        <v>32</v>
      </c>
      <c r="R44" s="27" t="s">
        <v>45</v>
      </c>
      <c r="S44" s="9">
        <v>2836200000</v>
      </c>
      <c r="T44" s="39"/>
    </row>
    <row r="45" spans="1:20" ht="30.6" customHeight="1" x14ac:dyDescent="0.2">
      <c r="A45" s="9">
        <v>4636</v>
      </c>
      <c r="B45" s="38">
        <v>4820017661980</v>
      </c>
      <c r="C45" s="4" t="s">
        <v>178</v>
      </c>
      <c r="D45" s="13">
        <v>39</v>
      </c>
      <c r="E45" s="14">
        <f t="shared" si="0"/>
        <v>33.15</v>
      </c>
      <c r="F45" s="10">
        <v>4.2</v>
      </c>
      <c r="G45" s="2">
        <v>112</v>
      </c>
      <c r="H45" s="15">
        <v>8</v>
      </c>
      <c r="I45" s="33"/>
      <c r="J45" s="33"/>
      <c r="K45" s="5">
        <f t="shared" si="4"/>
        <v>0</v>
      </c>
      <c r="L45" s="5">
        <f t="shared" si="5"/>
        <v>0</v>
      </c>
      <c r="M45" s="2">
        <f t="shared" si="3"/>
        <v>0</v>
      </c>
      <c r="N45" s="9">
        <v>37</v>
      </c>
      <c r="O45" s="9"/>
      <c r="P45" s="9" t="s">
        <v>20</v>
      </c>
      <c r="Q45" s="27" t="s">
        <v>29</v>
      </c>
      <c r="R45" s="27" t="s">
        <v>53</v>
      </c>
      <c r="S45" s="9">
        <v>3402509000</v>
      </c>
      <c r="T45" s="39"/>
    </row>
    <row r="46" spans="1:20" ht="30.6" customHeight="1" x14ac:dyDescent="0.2">
      <c r="A46" s="9">
        <v>4574</v>
      </c>
      <c r="B46" s="38">
        <v>4820017661904</v>
      </c>
      <c r="C46" s="4" t="s">
        <v>179</v>
      </c>
      <c r="D46" s="13">
        <v>26</v>
      </c>
      <c r="E46" s="14">
        <f t="shared" si="0"/>
        <v>22.1</v>
      </c>
      <c r="F46" s="10">
        <v>4.2</v>
      </c>
      <c r="G46" s="2">
        <v>112</v>
      </c>
      <c r="H46" s="15">
        <v>8</v>
      </c>
      <c r="I46" s="33"/>
      <c r="J46" s="33"/>
      <c r="K46" s="5">
        <f t="shared" si="4"/>
        <v>0</v>
      </c>
      <c r="L46" s="5">
        <f t="shared" si="5"/>
        <v>0</v>
      </c>
      <c r="M46" s="2">
        <f t="shared" si="3"/>
        <v>0</v>
      </c>
      <c r="N46" s="9">
        <v>38</v>
      </c>
      <c r="O46" s="9"/>
      <c r="P46" s="9" t="s">
        <v>20</v>
      </c>
      <c r="Q46" s="27" t="s">
        <v>30</v>
      </c>
      <c r="R46" s="27" t="s">
        <v>46</v>
      </c>
      <c r="S46" s="9">
        <v>3402509000</v>
      </c>
      <c r="T46" s="39"/>
    </row>
    <row r="47" spans="1:20" ht="30.6" customHeight="1" x14ac:dyDescent="0.2">
      <c r="A47" s="9">
        <v>3908</v>
      </c>
      <c r="B47" s="38">
        <v>4820017661447</v>
      </c>
      <c r="C47" s="4" t="s">
        <v>180</v>
      </c>
      <c r="D47" s="13">
        <v>64</v>
      </c>
      <c r="E47" s="14">
        <f t="shared" si="0"/>
        <v>54.4</v>
      </c>
      <c r="F47" s="10">
        <v>9.9</v>
      </c>
      <c r="G47" s="2">
        <v>56</v>
      </c>
      <c r="H47" s="15">
        <v>24</v>
      </c>
      <c r="I47" s="33"/>
      <c r="J47" s="33"/>
      <c r="K47" s="5">
        <f t="shared" si="4"/>
        <v>0</v>
      </c>
      <c r="L47" s="5">
        <f t="shared" si="5"/>
        <v>0</v>
      </c>
      <c r="M47" s="2">
        <f t="shared" si="3"/>
        <v>0</v>
      </c>
      <c r="N47" s="9">
        <v>39</v>
      </c>
      <c r="O47" s="9"/>
      <c r="P47" s="9" t="s">
        <v>20</v>
      </c>
      <c r="Q47" s="27" t="s">
        <v>31</v>
      </c>
      <c r="R47" s="27" t="s">
        <v>46</v>
      </c>
      <c r="S47" s="9">
        <v>3402509000</v>
      </c>
      <c r="T47" s="39"/>
    </row>
    <row r="48" spans="1:20" ht="30.6" customHeight="1" x14ac:dyDescent="0.2">
      <c r="A48" s="9">
        <v>6206</v>
      </c>
      <c r="B48" s="38">
        <v>4820017663502</v>
      </c>
      <c r="C48" s="4" t="s">
        <v>90</v>
      </c>
      <c r="D48" s="13">
        <v>293</v>
      </c>
      <c r="E48" s="14">
        <f t="shared" si="0"/>
        <v>249.05</v>
      </c>
      <c r="F48" s="10">
        <v>4.2</v>
      </c>
      <c r="G48" s="2">
        <v>48</v>
      </c>
      <c r="H48" s="15">
        <v>3</v>
      </c>
      <c r="I48" s="33"/>
      <c r="J48" s="33"/>
      <c r="K48" s="5">
        <f t="shared" si="4"/>
        <v>0</v>
      </c>
      <c r="L48" s="5">
        <f t="shared" si="5"/>
        <v>0</v>
      </c>
      <c r="M48" s="2">
        <f t="shared" si="3"/>
        <v>0</v>
      </c>
      <c r="N48" s="9">
        <v>40</v>
      </c>
      <c r="O48" s="9"/>
      <c r="P48" s="9" t="s">
        <v>21</v>
      </c>
      <c r="Q48" s="27" t="s">
        <v>29</v>
      </c>
      <c r="R48" s="27" t="s">
        <v>44</v>
      </c>
      <c r="S48" s="9">
        <v>3402509000</v>
      </c>
      <c r="T48" s="39"/>
    </row>
    <row r="49" spans="1:20" ht="30.6" customHeight="1" x14ac:dyDescent="0.2">
      <c r="A49" s="9">
        <v>1275</v>
      </c>
      <c r="B49" s="38">
        <v>4820017660495</v>
      </c>
      <c r="C49" s="4" t="s">
        <v>91</v>
      </c>
      <c r="D49" s="13">
        <v>15</v>
      </c>
      <c r="E49" s="14">
        <f t="shared" si="0"/>
        <v>12.75</v>
      </c>
      <c r="F49" s="10">
        <v>5.0999999999999996</v>
      </c>
      <c r="G49" s="2">
        <v>112</v>
      </c>
      <c r="H49" s="15">
        <v>60</v>
      </c>
      <c r="I49" s="33"/>
      <c r="J49" s="33"/>
      <c r="K49" s="5">
        <f t="shared" si="4"/>
        <v>0</v>
      </c>
      <c r="L49" s="5">
        <f t="shared" si="5"/>
        <v>0</v>
      </c>
      <c r="M49" s="2">
        <f t="shared" si="3"/>
        <v>0</v>
      </c>
      <c r="N49" s="9">
        <v>41</v>
      </c>
      <c r="O49" s="9"/>
      <c r="P49" s="9" t="s">
        <v>21</v>
      </c>
      <c r="Q49" s="27" t="s">
        <v>27</v>
      </c>
      <c r="R49" s="27" t="s">
        <v>37</v>
      </c>
      <c r="S49" s="9">
        <v>3402509000</v>
      </c>
      <c r="T49" s="39"/>
    </row>
    <row r="50" spans="1:20" ht="30.6" customHeight="1" x14ac:dyDescent="0.2">
      <c r="A50" s="9">
        <v>1276</v>
      </c>
      <c r="B50" s="38">
        <v>4820017660433</v>
      </c>
      <c r="C50" s="4" t="s">
        <v>92</v>
      </c>
      <c r="D50" s="13">
        <v>29</v>
      </c>
      <c r="E50" s="14">
        <f t="shared" si="0"/>
        <v>24.650000000000002</v>
      </c>
      <c r="F50" s="10">
        <v>11.5</v>
      </c>
      <c r="G50" s="2">
        <v>56</v>
      </c>
      <c r="H50" s="15">
        <v>55</v>
      </c>
      <c r="I50" s="33"/>
      <c r="J50" s="33"/>
      <c r="K50" s="5">
        <f t="shared" si="4"/>
        <v>0</v>
      </c>
      <c r="L50" s="5">
        <f t="shared" si="5"/>
        <v>0</v>
      </c>
      <c r="M50" s="2">
        <f t="shared" si="3"/>
        <v>0</v>
      </c>
      <c r="N50" s="9">
        <v>42</v>
      </c>
      <c r="O50" s="9"/>
      <c r="P50" s="9" t="s">
        <v>21</v>
      </c>
      <c r="Q50" s="27" t="s">
        <v>27</v>
      </c>
      <c r="R50" s="27" t="s">
        <v>37</v>
      </c>
      <c r="S50" s="9">
        <v>3402509000</v>
      </c>
      <c r="T50" s="39"/>
    </row>
    <row r="51" spans="1:20" ht="30.6" customHeight="1" x14ac:dyDescent="0.2">
      <c r="A51" s="9">
        <v>1277</v>
      </c>
      <c r="B51" s="38">
        <v>4820017660440</v>
      </c>
      <c r="C51" s="4" t="s">
        <v>93</v>
      </c>
      <c r="D51" s="13">
        <v>59</v>
      </c>
      <c r="E51" s="14">
        <f t="shared" si="0"/>
        <v>50.15</v>
      </c>
      <c r="F51" s="10">
        <v>11.1</v>
      </c>
      <c r="G51" s="2">
        <v>56</v>
      </c>
      <c r="H51" s="15">
        <v>24</v>
      </c>
      <c r="I51" s="33"/>
      <c r="J51" s="33"/>
      <c r="K51" s="5">
        <f t="shared" si="4"/>
        <v>0</v>
      </c>
      <c r="L51" s="5">
        <f t="shared" si="5"/>
        <v>0</v>
      </c>
      <c r="M51" s="2">
        <f t="shared" si="3"/>
        <v>0</v>
      </c>
      <c r="N51" s="9">
        <v>43</v>
      </c>
      <c r="O51" s="9"/>
      <c r="P51" s="9" t="s">
        <v>21</v>
      </c>
      <c r="Q51" s="27" t="s">
        <v>27</v>
      </c>
      <c r="R51" s="27" t="s">
        <v>37</v>
      </c>
      <c r="S51" s="9">
        <v>3402509000</v>
      </c>
      <c r="T51" s="39"/>
    </row>
    <row r="52" spans="1:20" ht="30.6" customHeight="1" x14ac:dyDescent="0.2">
      <c r="A52" s="9">
        <v>6520</v>
      </c>
      <c r="B52" s="38">
        <v>4820017663663</v>
      </c>
      <c r="C52" s="4" t="s">
        <v>94</v>
      </c>
      <c r="D52" s="13">
        <v>114</v>
      </c>
      <c r="E52" s="14">
        <f t="shared" si="0"/>
        <v>96.9</v>
      </c>
      <c r="F52" s="10">
        <v>11.1</v>
      </c>
      <c r="G52" s="2">
        <v>56</v>
      </c>
      <c r="H52" s="15">
        <v>12</v>
      </c>
      <c r="I52" s="33"/>
      <c r="J52" s="33"/>
      <c r="K52" s="5">
        <f t="shared" si="4"/>
        <v>0</v>
      </c>
      <c r="L52" s="5">
        <f t="shared" si="5"/>
        <v>0</v>
      </c>
      <c r="M52" s="2">
        <f t="shared" si="3"/>
        <v>0</v>
      </c>
      <c r="N52" s="9">
        <v>44</v>
      </c>
      <c r="O52" s="9"/>
      <c r="P52" s="9" t="s">
        <v>21</v>
      </c>
      <c r="Q52" s="27" t="s">
        <v>27</v>
      </c>
      <c r="R52" s="27" t="s">
        <v>37</v>
      </c>
      <c r="S52" s="9">
        <v>3402509000</v>
      </c>
      <c r="T52" s="39"/>
    </row>
    <row r="53" spans="1:20" ht="30.6" customHeight="1" x14ac:dyDescent="0.2">
      <c r="A53" s="9">
        <v>2606</v>
      </c>
      <c r="B53" s="38">
        <v>4820017660174</v>
      </c>
      <c r="C53" s="4" t="s">
        <v>95</v>
      </c>
      <c r="D53" s="13">
        <v>6</v>
      </c>
      <c r="E53" s="14">
        <f t="shared" si="0"/>
        <v>5.1000000000000005</v>
      </c>
      <c r="F53" s="10">
        <v>5.4</v>
      </c>
      <c r="G53" s="2">
        <v>112</v>
      </c>
      <c r="H53" s="15">
        <v>125</v>
      </c>
      <c r="I53" s="33"/>
      <c r="J53" s="33"/>
      <c r="K53" s="5">
        <f t="shared" si="4"/>
        <v>0</v>
      </c>
      <c r="L53" s="5">
        <f t="shared" si="5"/>
        <v>0</v>
      </c>
      <c r="M53" s="2">
        <f t="shared" si="3"/>
        <v>0</v>
      </c>
      <c r="N53" s="9">
        <v>45</v>
      </c>
      <c r="O53" s="9"/>
      <c r="P53" s="9" t="s">
        <v>21</v>
      </c>
      <c r="Q53" s="27" t="s">
        <v>27</v>
      </c>
      <c r="R53" s="27" t="s">
        <v>37</v>
      </c>
      <c r="S53" s="9">
        <v>3402509000</v>
      </c>
      <c r="T53" s="39"/>
    </row>
    <row r="54" spans="1:20" ht="30.6" customHeight="1" x14ac:dyDescent="0.2">
      <c r="A54" s="9">
        <v>1278</v>
      </c>
      <c r="B54" s="38">
        <v>4820017660501</v>
      </c>
      <c r="C54" s="4" t="s">
        <v>96</v>
      </c>
      <c r="D54" s="13">
        <v>15</v>
      </c>
      <c r="E54" s="14">
        <f t="shared" si="0"/>
        <v>12.75</v>
      </c>
      <c r="F54" s="10">
        <v>5.0999999999999996</v>
      </c>
      <c r="G54" s="2">
        <v>112</v>
      </c>
      <c r="H54" s="15">
        <v>60</v>
      </c>
      <c r="I54" s="33"/>
      <c r="J54" s="33"/>
      <c r="K54" s="5">
        <f t="shared" si="4"/>
        <v>0</v>
      </c>
      <c r="L54" s="5">
        <f t="shared" si="5"/>
        <v>0</v>
      </c>
      <c r="M54" s="2">
        <f t="shared" si="3"/>
        <v>0</v>
      </c>
      <c r="N54" s="9">
        <v>46</v>
      </c>
      <c r="O54" s="9"/>
      <c r="P54" s="9" t="s">
        <v>21</v>
      </c>
      <c r="Q54" s="27" t="s">
        <v>27</v>
      </c>
      <c r="R54" s="27" t="s">
        <v>38</v>
      </c>
      <c r="S54" s="9">
        <v>3402509000</v>
      </c>
      <c r="T54" s="39"/>
    </row>
    <row r="55" spans="1:20" ht="30.6" customHeight="1" x14ac:dyDescent="0.2">
      <c r="A55" s="9">
        <v>1279</v>
      </c>
      <c r="B55" s="38">
        <v>4820017660457</v>
      </c>
      <c r="C55" s="4" t="s">
        <v>97</v>
      </c>
      <c r="D55" s="13">
        <v>29</v>
      </c>
      <c r="E55" s="14">
        <f t="shared" si="0"/>
        <v>24.650000000000002</v>
      </c>
      <c r="F55" s="10">
        <v>11.5</v>
      </c>
      <c r="G55" s="2">
        <v>56</v>
      </c>
      <c r="H55" s="15">
        <v>55</v>
      </c>
      <c r="I55" s="33"/>
      <c r="J55" s="33"/>
      <c r="K55" s="5">
        <f t="shared" si="4"/>
        <v>0</v>
      </c>
      <c r="L55" s="5">
        <f t="shared" si="5"/>
        <v>0</v>
      </c>
      <c r="M55" s="2">
        <f t="shared" si="3"/>
        <v>0</v>
      </c>
      <c r="N55" s="9">
        <v>47</v>
      </c>
      <c r="O55" s="9"/>
      <c r="P55" s="9" t="s">
        <v>21</v>
      </c>
      <c r="Q55" s="27" t="s">
        <v>27</v>
      </c>
      <c r="R55" s="27" t="s">
        <v>38</v>
      </c>
      <c r="S55" s="9">
        <v>3402509000</v>
      </c>
      <c r="T55" s="39"/>
    </row>
    <row r="56" spans="1:20" ht="30.6" customHeight="1" x14ac:dyDescent="0.2">
      <c r="A56" s="9">
        <v>1280</v>
      </c>
      <c r="B56" s="38">
        <v>4820017660464</v>
      </c>
      <c r="C56" s="4" t="s">
        <v>98</v>
      </c>
      <c r="D56" s="13">
        <v>59</v>
      </c>
      <c r="E56" s="14">
        <f t="shared" si="0"/>
        <v>50.15</v>
      </c>
      <c r="F56" s="10">
        <v>11.1</v>
      </c>
      <c r="G56" s="2">
        <v>56</v>
      </c>
      <c r="H56" s="15">
        <v>24</v>
      </c>
      <c r="I56" s="33"/>
      <c r="J56" s="33"/>
      <c r="K56" s="5">
        <f t="shared" si="4"/>
        <v>0</v>
      </c>
      <c r="L56" s="5">
        <f t="shared" si="5"/>
        <v>0</v>
      </c>
      <c r="M56" s="2">
        <f t="shared" si="3"/>
        <v>0</v>
      </c>
      <c r="N56" s="9">
        <v>48</v>
      </c>
      <c r="O56" s="9"/>
      <c r="P56" s="9" t="s">
        <v>21</v>
      </c>
      <c r="Q56" s="27" t="s">
        <v>27</v>
      </c>
      <c r="R56" s="27" t="s">
        <v>38</v>
      </c>
      <c r="S56" s="9">
        <v>3402509000</v>
      </c>
      <c r="T56" s="39"/>
    </row>
    <row r="57" spans="1:20" ht="30.6" customHeight="1" x14ac:dyDescent="0.2">
      <c r="A57" s="9">
        <v>6521</v>
      </c>
      <c r="B57" s="38">
        <v>4820017663670</v>
      </c>
      <c r="C57" s="4" t="s">
        <v>99</v>
      </c>
      <c r="D57" s="13">
        <v>114</v>
      </c>
      <c r="E57" s="14">
        <f t="shared" si="0"/>
        <v>96.9</v>
      </c>
      <c r="F57" s="10">
        <v>11.1</v>
      </c>
      <c r="G57" s="2">
        <v>56</v>
      </c>
      <c r="H57" s="15">
        <v>12</v>
      </c>
      <c r="I57" s="33"/>
      <c r="J57" s="33"/>
      <c r="K57" s="5">
        <f t="shared" si="4"/>
        <v>0</v>
      </c>
      <c r="L57" s="5">
        <f t="shared" si="5"/>
        <v>0</v>
      </c>
      <c r="M57" s="2">
        <f t="shared" si="3"/>
        <v>0</v>
      </c>
      <c r="N57" s="9">
        <v>49</v>
      </c>
      <c r="O57" s="9"/>
      <c r="P57" s="9" t="s">
        <v>21</v>
      </c>
      <c r="Q57" s="27" t="s">
        <v>27</v>
      </c>
      <c r="R57" s="27" t="s">
        <v>38</v>
      </c>
      <c r="S57" s="9">
        <v>3402509000</v>
      </c>
      <c r="T57" s="39"/>
    </row>
    <row r="58" spans="1:20" ht="30.6" customHeight="1" x14ac:dyDescent="0.2">
      <c r="A58" s="9">
        <v>2321</v>
      </c>
      <c r="B58" s="38">
        <v>4820017660761</v>
      </c>
      <c r="C58" s="4" t="s">
        <v>105</v>
      </c>
      <c r="D58" s="13">
        <v>8</v>
      </c>
      <c r="E58" s="14">
        <f>CEILING(D58-D58*$E$1,0.01)</f>
        <v>6.8</v>
      </c>
      <c r="F58" s="10">
        <v>4.4000000000000004</v>
      </c>
      <c r="G58" s="2">
        <v>112</v>
      </c>
      <c r="H58" s="15">
        <v>100</v>
      </c>
      <c r="I58" s="33"/>
      <c r="J58" s="33"/>
      <c r="K58" s="5">
        <f>I58*H58+J58</f>
        <v>0</v>
      </c>
      <c r="L58" s="5">
        <f>K58*E58</f>
        <v>0</v>
      </c>
      <c r="M58" s="2">
        <f>I58*F58+J58*F58/H58</f>
        <v>0</v>
      </c>
      <c r="N58" s="9">
        <v>50</v>
      </c>
      <c r="O58" s="9"/>
      <c r="P58" s="9" t="s">
        <v>21</v>
      </c>
      <c r="Q58" s="27" t="s">
        <v>27</v>
      </c>
      <c r="R58" s="27" t="s">
        <v>38</v>
      </c>
      <c r="S58" s="9">
        <v>3402509000</v>
      </c>
      <c r="T58" s="39"/>
    </row>
    <row r="59" spans="1:20" ht="30.6" customHeight="1" x14ac:dyDescent="0.2">
      <c r="A59" s="9">
        <v>1930</v>
      </c>
      <c r="B59" s="38">
        <v>4820017660594</v>
      </c>
      <c r="C59" s="4" t="s">
        <v>106</v>
      </c>
      <c r="D59" s="13">
        <v>34</v>
      </c>
      <c r="E59" s="14">
        <f>CEILING(D59-D59*$E$1,0.01)</f>
        <v>28.900000000000002</v>
      </c>
      <c r="F59" s="10">
        <v>10.5</v>
      </c>
      <c r="G59" s="2">
        <v>56</v>
      </c>
      <c r="H59" s="15">
        <v>50</v>
      </c>
      <c r="I59" s="33"/>
      <c r="J59" s="33"/>
      <c r="K59" s="5">
        <f>I59*H59+J59</f>
        <v>0</v>
      </c>
      <c r="L59" s="5">
        <f>K59*E59</f>
        <v>0</v>
      </c>
      <c r="M59" s="2">
        <f>I59*F59+J59*F59/H59</f>
        <v>0</v>
      </c>
      <c r="N59" s="9">
        <v>51</v>
      </c>
      <c r="O59" s="9"/>
      <c r="P59" s="9" t="s">
        <v>21</v>
      </c>
      <c r="Q59" s="27" t="s">
        <v>27</v>
      </c>
      <c r="R59" s="27" t="s">
        <v>38</v>
      </c>
      <c r="S59" s="9">
        <v>3402509000</v>
      </c>
      <c r="T59" s="39"/>
    </row>
    <row r="60" spans="1:20" ht="30.6" customHeight="1" x14ac:dyDescent="0.2">
      <c r="A60" s="9">
        <v>5807</v>
      </c>
      <c r="B60" s="38">
        <v>4820017663137</v>
      </c>
      <c r="C60" s="4" t="s">
        <v>100</v>
      </c>
      <c r="D60" s="13">
        <v>220</v>
      </c>
      <c r="E60" s="14">
        <f t="shared" si="0"/>
        <v>187</v>
      </c>
      <c r="F60" s="10">
        <v>12.3</v>
      </c>
      <c r="G60" s="2">
        <v>56</v>
      </c>
      <c r="H60" s="15">
        <v>5</v>
      </c>
      <c r="I60" s="33"/>
      <c r="J60" s="33"/>
      <c r="K60" s="5">
        <f t="shared" si="4"/>
        <v>0</v>
      </c>
      <c r="L60" s="5">
        <f t="shared" si="5"/>
        <v>0</v>
      </c>
      <c r="M60" s="2">
        <f t="shared" si="3"/>
        <v>0</v>
      </c>
      <c r="N60" s="9">
        <v>52</v>
      </c>
      <c r="O60" s="9"/>
      <c r="P60" s="9" t="s">
        <v>21</v>
      </c>
      <c r="Q60" s="27" t="s">
        <v>28</v>
      </c>
      <c r="R60" s="27" t="s">
        <v>36</v>
      </c>
      <c r="S60" s="9">
        <v>3402509000</v>
      </c>
      <c r="T60" s="39"/>
    </row>
    <row r="61" spans="1:20" ht="30.6" customHeight="1" x14ac:dyDescent="0.2">
      <c r="A61" s="9">
        <v>5804</v>
      </c>
      <c r="B61" s="38">
        <v>4820017663151</v>
      </c>
      <c r="C61" s="4" t="s">
        <v>101</v>
      </c>
      <c r="D61" s="13">
        <v>223</v>
      </c>
      <c r="E61" s="14">
        <f t="shared" si="0"/>
        <v>189.55</v>
      </c>
      <c r="F61" s="10">
        <v>12.3</v>
      </c>
      <c r="G61" s="2">
        <v>56</v>
      </c>
      <c r="H61" s="15">
        <v>5</v>
      </c>
      <c r="I61" s="33"/>
      <c r="J61" s="33"/>
      <c r="K61" s="5">
        <f t="shared" si="4"/>
        <v>0</v>
      </c>
      <c r="L61" s="5">
        <f t="shared" si="5"/>
        <v>0</v>
      </c>
      <c r="M61" s="2">
        <f t="shared" si="3"/>
        <v>0</v>
      </c>
      <c r="N61" s="9">
        <v>53</v>
      </c>
      <c r="O61" s="9"/>
      <c r="P61" s="9" t="s">
        <v>21</v>
      </c>
      <c r="Q61" s="27" t="s">
        <v>28</v>
      </c>
      <c r="R61" s="27" t="s">
        <v>41</v>
      </c>
      <c r="S61" s="9">
        <v>3402509000</v>
      </c>
      <c r="T61" s="39"/>
    </row>
    <row r="62" spans="1:20" ht="30.6" customHeight="1" x14ac:dyDescent="0.2">
      <c r="A62" s="9">
        <v>6596</v>
      </c>
      <c r="B62" s="38">
        <v>4820017663717</v>
      </c>
      <c r="C62" s="4" t="s">
        <v>102</v>
      </c>
      <c r="D62" s="13">
        <v>64</v>
      </c>
      <c r="E62" s="14">
        <f t="shared" si="0"/>
        <v>54.4</v>
      </c>
      <c r="F62" s="10">
        <v>13</v>
      </c>
      <c r="G62" s="2">
        <v>32</v>
      </c>
      <c r="H62" s="15">
        <v>21</v>
      </c>
      <c r="I62" s="33"/>
      <c r="J62" s="33"/>
      <c r="K62" s="5">
        <f t="shared" si="4"/>
        <v>0</v>
      </c>
      <c r="L62" s="5">
        <f t="shared" si="5"/>
        <v>0</v>
      </c>
      <c r="M62" s="2">
        <f t="shared" si="3"/>
        <v>0</v>
      </c>
      <c r="N62" s="9">
        <v>54</v>
      </c>
      <c r="O62" s="9"/>
      <c r="P62" s="9" t="s">
        <v>21</v>
      </c>
      <c r="Q62" s="27" t="s">
        <v>32</v>
      </c>
      <c r="R62" s="27" t="s">
        <v>45</v>
      </c>
      <c r="S62" s="9">
        <v>3402509000</v>
      </c>
      <c r="T62" s="39"/>
    </row>
    <row r="63" spans="1:20" ht="30.6" customHeight="1" x14ac:dyDescent="0.2">
      <c r="A63" s="9">
        <v>6422</v>
      </c>
      <c r="B63" s="38">
        <v>4820017663595</v>
      </c>
      <c r="C63" s="4" t="s">
        <v>103</v>
      </c>
      <c r="D63" s="13">
        <v>169</v>
      </c>
      <c r="E63" s="14">
        <f t="shared" si="0"/>
        <v>143.65</v>
      </c>
      <c r="F63" s="10">
        <v>20.2</v>
      </c>
      <c r="G63" s="2">
        <v>32</v>
      </c>
      <c r="H63" s="15">
        <v>18</v>
      </c>
      <c r="I63" s="33"/>
      <c r="J63" s="33"/>
      <c r="K63" s="5">
        <f t="shared" si="4"/>
        <v>0</v>
      </c>
      <c r="L63" s="5">
        <f t="shared" si="5"/>
        <v>0</v>
      </c>
      <c r="M63" s="2">
        <f t="shared" si="3"/>
        <v>0</v>
      </c>
      <c r="N63" s="9">
        <v>55</v>
      </c>
      <c r="O63" s="9"/>
      <c r="P63" s="9" t="s">
        <v>21</v>
      </c>
      <c r="Q63" s="27" t="s">
        <v>32</v>
      </c>
      <c r="R63" s="27" t="s">
        <v>45</v>
      </c>
      <c r="S63" s="9">
        <v>3402509000</v>
      </c>
      <c r="T63" s="39"/>
    </row>
    <row r="64" spans="1:20" ht="30.6" customHeight="1" x14ac:dyDescent="0.2">
      <c r="A64" s="9">
        <v>6031</v>
      </c>
      <c r="B64" s="38">
        <v>4820017663410</v>
      </c>
      <c r="C64" s="4" t="s">
        <v>104</v>
      </c>
      <c r="D64" s="13">
        <v>61</v>
      </c>
      <c r="E64" s="14">
        <f t="shared" si="0"/>
        <v>51.85</v>
      </c>
      <c r="F64" s="10">
        <v>13</v>
      </c>
      <c r="G64" s="2">
        <v>32</v>
      </c>
      <c r="H64" s="15">
        <v>21</v>
      </c>
      <c r="I64" s="33"/>
      <c r="J64" s="33"/>
      <c r="K64" s="5">
        <f t="shared" si="4"/>
        <v>0</v>
      </c>
      <c r="L64" s="5">
        <f t="shared" si="5"/>
        <v>0</v>
      </c>
      <c r="M64" s="2">
        <f t="shared" si="3"/>
        <v>0</v>
      </c>
      <c r="N64" s="9">
        <v>56</v>
      </c>
      <c r="O64" s="9"/>
      <c r="P64" s="9" t="s">
        <v>21</v>
      </c>
      <c r="Q64" s="27" t="s">
        <v>32</v>
      </c>
      <c r="R64" s="27" t="s">
        <v>45</v>
      </c>
      <c r="S64" s="9">
        <v>3402509000</v>
      </c>
      <c r="T64" s="39"/>
    </row>
    <row r="65" spans="1:20" ht="30.6" customHeight="1" x14ac:dyDescent="0.2">
      <c r="A65" s="9">
        <v>3212</v>
      </c>
      <c r="B65" s="38">
        <v>4820017661133</v>
      </c>
      <c r="C65" s="4" t="s">
        <v>107</v>
      </c>
      <c r="D65" s="13">
        <v>58</v>
      </c>
      <c r="E65" s="14">
        <f t="shared" si="0"/>
        <v>49.300000000000004</v>
      </c>
      <c r="F65" s="10">
        <v>10.3</v>
      </c>
      <c r="G65" s="2">
        <v>56</v>
      </c>
      <c r="H65" s="15">
        <v>20</v>
      </c>
      <c r="I65" s="33"/>
      <c r="J65" s="33"/>
      <c r="K65" s="5">
        <f t="shared" si="4"/>
        <v>0</v>
      </c>
      <c r="L65" s="5">
        <f t="shared" si="5"/>
        <v>0</v>
      </c>
      <c r="M65" s="2">
        <f t="shared" si="3"/>
        <v>0</v>
      </c>
      <c r="N65" s="9">
        <v>57</v>
      </c>
      <c r="O65" s="9"/>
      <c r="P65" s="9" t="s">
        <v>21</v>
      </c>
      <c r="Q65" s="27" t="s">
        <v>28</v>
      </c>
      <c r="R65" s="27" t="s">
        <v>51</v>
      </c>
      <c r="S65" s="9">
        <v>3402509000</v>
      </c>
      <c r="T65" s="39"/>
    </row>
    <row r="66" spans="1:20" ht="30.6" customHeight="1" x14ac:dyDescent="0.2">
      <c r="A66" s="9">
        <v>1746</v>
      </c>
      <c r="B66" s="38">
        <v>4820017660525</v>
      </c>
      <c r="C66" s="4" t="s">
        <v>108</v>
      </c>
      <c r="D66" s="13">
        <v>36</v>
      </c>
      <c r="E66" s="14">
        <f t="shared" si="0"/>
        <v>30.6</v>
      </c>
      <c r="F66" s="10">
        <v>13.8</v>
      </c>
      <c r="G66" s="2">
        <v>48</v>
      </c>
      <c r="H66" s="15">
        <v>25</v>
      </c>
      <c r="I66" s="33"/>
      <c r="J66" s="33"/>
      <c r="K66" s="5">
        <f t="shared" si="4"/>
        <v>0</v>
      </c>
      <c r="L66" s="5">
        <f t="shared" si="5"/>
        <v>0</v>
      </c>
      <c r="M66" s="2">
        <f t="shared" si="3"/>
        <v>0</v>
      </c>
      <c r="N66" s="9">
        <v>58</v>
      </c>
      <c r="O66" s="9"/>
      <c r="P66" s="9" t="s">
        <v>21</v>
      </c>
      <c r="Q66" s="27" t="s">
        <v>32</v>
      </c>
      <c r="R66" s="27" t="s">
        <v>45</v>
      </c>
      <c r="S66" s="9">
        <v>3402509000</v>
      </c>
      <c r="T66" s="39"/>
    </row>
    <row r="67" spans="1:20" ht="30.6" customHeight="1" x14ac:dyDescent="0.2">
      <c r="A67" s="9">
        <v>1940</v>
      </c>
      <c r="B67" s="38">
        <v>4820017660556</v>
      </c>
      <c r="C67" s="4" t="s">
        <v>109</v>
      </c>
      <c r="D67" s="13">
        <v>5</v>
      </c>
      <c r="E67" s="14">
        <f t="shared" si="0"/>
        <v>4.25</v>
      </c>
      <c r="F67" s="10">
        <v>4.5</v>
      </c>
      <c r="G67" s="2">
        <v>112</v>
      </c>
      <c r="H67" s="15">
        <v>150</v>
      </c>
      <c r="I67" s="33"/>
      <c r="J67" s="33"/>
      <c r="K67" s="5">
        <f t="shared" si="4"/>
        <v>0</v>
      </c>
      <c r="L67" s="5">
        <f t="shared" si="5"/>
        <v>0</v>
      </c>
      <c r="M67" s="2">
        <f t="shared" si="3"/>
        <v>0</v>
      </c>
      <c r="N67" s="9">
        <v>59</v>
      </c>
      <c r="O67" s="9"/>
      <c r="P67" s="9" t="s">
        <v>21</v>
      </c>
      <c r="Q67" s="27" t="s">
        <v>32</v>
      </c>
      <c r="R67" s="27" t="s">
        <v>45</v>
      </c>
      <c r="S67" s="9">
        <v>3402509000</v>
      </c>
      <c r="T67" s="39"/>
    </row>
    <row r="68" spans="1:20" ht="30.6" customHeight="1" x14ac:dyDescent="0.2">
      <c r="A68" s="9">
        <v>1750</v>
      </c>
      <c r="B68" s="38">
        <v>4820017660532</v>
      </c>
      <c r="C68" s="4" t="s">
        <v>111</v>
      </c>
      <c r="D68" s="13">
        <v>25</v>
      </c>
      <c r="E68" s="14">
        <f t="shared" si="0"/>
        <v>21.25</v>
      </c>
      <c r="F68" s="10">
        <v>10.3</v>
      </c>
      <c r="G68" s="2">
        <v>56</v>
      </c>
      <c r="H68" s="15">
        <v>50</v>
      </c>
      <c r="I68" s="33"/>
      <c r="J68" s="33"/>
      <c r="K68" s="5">
        <f t="shared" si="4"/>
        <v>0</v>
      </c>
      <c r="L68" s="5">
        <f t="shared" si="5"/>
        <v>0</v>
      </c>
      <c r="M68" s="2">
        <f t="shared" si="3"/>
        <v>0</v>
      </c>
      <c r="N68" s="9">
        <v>61</v>
      </c>
      <c r="O68" s="9"/>
      <c r="P68" s="9" t="s">
        <v>21</v>
      </c>
      <c r="Q68" s="27" t="s">
        <v>32</v>
      </c>
      <c r="R68" s="27" t="s">
        <v>45</v>
      </c>
      <c r="S68" s="9">
        <v>3402509000</v>
      </c>
      <c r="T68" s="39"/>
    </row>
    <row r="69" spans="1:20" ht="30.6" customHeight="1" x14ac:dyDescent="0.2">
      <c r="A69" s="9">
        <v>6567</v>
      </c>
      <c r="B69" s="38">
        <v>4820017663687</v>
      </c>
      <c r="C69" s="4" t="s">
        <v>110</v>
      </c>
      <c r="D69" s="13">
        <v>18</v>
      </c>
      <c r="E69" s="14">
        <f>CEILING(D69-D69*$E$1,0.01)</f>
        <v>15.3</v>
      </c>
      <c r="F69" s="10">
        <v>3.8</v>
      </c>
      <c r="G69" s="2">
        <v>112</v>
      </c>
      <c r="H69" s="15">
        <v>35</v>
      </c>
      <c r="I69" s="33"/>
      <c r="J69" s="33"/>
      <c r="K69" s="5">
        <f>I69*H69+J69</f>
        <v>0</v>
      </c>
      <c r="L69" s="5">
        <f>K69*E69</f>
        <v>0</v>
      </c>
      <c r="M69" s="2">
        <f>I69*F69+J69*F69/H69</f>
        <v>0</v>
      </c>
      <c r="N69" s="9">
        <v>60</v>
      </c>
      <c r="O69" s="9"/>
      <c r="P69" s="9" t="s">
        <v>21</v>
      </c>
      <c r="Q69" s="27" t="s">
        <v>32</v>
      </c>
      <c r="R69" s="27" t="s">
        <v>45</v>
      </c>
      <c r="S69" s="9">
        <v>3402509000</v>
      </c>
      <c r="T69" s="39"/>
    </row>
    <row r="70" spans="1:20" ht="30.6" customHeight="1" x14ac:dyDescent="0.2">
      <c r="A70" s="9">
        <v>4035</v>
      </c>
      <c r="B70" s="38">
        <v>4820017661515</v>
      </c>
      <c r="C70" s="4" t="s">
        <v>112</v>
      </c>
      <c r="D70" s="13">
        <v>29</v>
      </c>
      <c r="E70" s="14">
        <f t="shared" si="0"/>
        <v>24.650000000000002</v>
      </c>
      <c r="F70" s="10">
        <v>11.1</v>
      </c>
      <c r="G70" s="2">
        <v>56</v>
      </c>
      <c r="H70" s="15">
        <v>24</v>
      </c>
      <c r="I70" s="33"/>
      <c r="J70" s="33"/>
      <c r="K70" s="5">
        <f t="shared" si="4"/>
        <v>0</v>
      </c>
      <c r="L70" s="5">
        <f t="shared" si="5"/>
        <v>0</v>
      </c>
      <c r="M70" s="2">
        <f t="shared" si="3"/>
        <v>0</v>
      </c>
      <c r="N70" s="9">
        <v>62</v>
      </c>
      <c r="O70" s="9"/>
      <c r="P70" s="9" t="s">
        <v>21</v>
      </c>
      <c r="Q70" s="27" t="s">
        <v>28</v>
      </c>
      <c r="R70" s="27" t="s">
        <v>41</v>
      </c>
      <c r="S70" s="9">
        <v>3402509000</v>
      </c>
      <c r="T70" s="39"/>
    </row>
    <row r="71" spans="1:20" ht="30.6" customHeight="1" x14ac:dyDescent="0.2">
      <c r="A71" s="9">
        <v>3946</v>
      </c>
      <c r="B71" s="38">
        <v>4820017661478</v>
      </c>
      <c r="C71" s="4" t="s">
        <v>113</v>
      </c>
      <c r="D71" s="13">
        <v>30</v>
      </c>
      <c r="E71" s="14">
        <f t="shared" si="0"/>
        <v>25.5</v>
      </c>
      <c r="F71" s="10">
        <v>11.3</v>
      </c>
      <c r="G71" s="2">
        <v>56</v>
      </c>
      <c r="H71" s="15">
        <v>24</v>
      </c>
      <c r="I71" s="33"/>
      <c r="J71" s="33"/>
      <c r="K71" s="5">
        <f t="shared" si="4"/>
        <v>0</v>
      </c>
      <c r="L71" s="5">
        <f t="shared" si="5"/>
        <v>0</v>
      </c>
      <c r="M71" s="2">
        <f t="shared" si="3"/>
        <v>0</v>
      </c>
      <c r="N71" s="9">
        <v>63</v>
      </c>
      <c r="O71" s="9"/>
      <c r="P71" s="9" t="s">
        <v>21</v>
      </c>
      <c r="Q71" s="27" t="s">
        <v>28</v>
      </c>
      <c r="R71" s="27" t="s">
        <v>41</v>
      </c>
      <c r="S71" s="9">
        <v>3402509000</v>
      </c>
      <c r="T71" s="39"/>
    </row>
    <row r="72" spans="1:20" ht="30.6" customHeight="1" x14ac:dyDescent="0.2">
      <c r="A72" s="9">
        <v>3945</v>
      </c>
      <c r="B72" s="38">
        <v>4820017661485</v>
      </c>
      <c r="C72" s="4" t="s">
        <v>114</v>
      </c>
      <c r="D72" s="13">
        <v>89</v>
      </c>
      <c r="E72" s="14">
        <f t="shared" si="0"/>
        <v>75.650000000000006</v>
      </c>
      <c r="F72" s="10">
        <v>12.3</v>
      </c>
      <c r="G72" s="2">
        <v>56</v>
      </c>
      <c r="H72" s="15">
        <v>8</v>
      </c>
      <c r="I72" s="33"/>
      <c r="J72" s="33"/>
      <c r="K72" s="5">
        <f t="shared" si="4"/>
        <v>0</v>
      </c>
      <c r="L72" s="5">
        <f t="shared" si="5"/>
        <v>0</v>
      </c>
      <c r="M72" s="2">
        <f t="shared" si="3"/>
        <v>0</v>
      </c>
      <c r="N72" s="9">
        <v>64</v>
      </c>
      <c r="O72" s="9"/>
      <c r="P72" s="9" t="s">
        <v>21</v>
      </c>
      <c r="Q72" s="27" t="s">
        <v>28</v>
      </c>
      <c r="R72" s="27" t="s">
        <v>41</v>
      </c>
      <c r="S72" s="9">
        <v>3402509000</v>
      </c>
      <c r="T72" s="39"/>
    </row>
    <row r="73" spans="1:20" ht="30.6" customHeight="1" x14ac:dyDescent="0.2">
      <c r="A73" s="9">
        <v>4025</v>
      </c>
      <c r="B73" s="38">
        <v>4820017661492</v>
      </c>
      <c r="C73" s="4" t="s">
        <v>115</v>
      </c>
      <c r="D73" s="13">
        <v>170</v>
      </c>
      <c r="E73" s="14">
        <f t="shared" ref="E73:E116" si="6">CEILING(D73-D73*$E$1,0.01)</f>
        <v>144.5</v>
      </c>
      <c r="F73" s="10">
        <v>12.4</v>
      </c>
      <c r="G73" s="2">
        <v>56</v>
      </c>
      <c r="H73" s="15">
        <v>4</v>
      </c>
      <c r="I73" s="33"/>
      <c r="J73" s="33"/>
      <c r="K73" s="5">
        <f t="shared" ref="K73:K104" si="7">I73*H73+J73</f>
        <v>0</v>
      </c>
      <c r="L73" s="5">
        <f t="shared" ref="L73:L104" si="8">K73*E73</f>
        <v>0</v>
      </c>
      <c r="M73" s="2">
        <f t="shared" si="3"/>
        <v>0</v>
      </c>
      <c r="N73" s="9">
        <v>65</v>
      </c>
      <c r="O73" s="9"/>
      <c r="P73" s="9" t="s">
        <v>21</v>
      </c>
      <c r="Q73" s="27" t="s">
        <v>28</v>
      </c>
      <c r="R73" s="27" t="s">
        <v>41</v>
      </c>
      <c r="S73" s="9">
        <v>3402509000</v>
      </c>
      <c r="T73" s="39"/>
    </row>
    <row r="74" spans="1:20" ht="30.6" customHeight="1" x14ac:dyDescent="0.2">
      <c r="A74" s="9">
        <v>5053</v>
      </c>
      <c r="B74" s="38">
        <v>4820017661867</v>
      </c>
      <c r="C74" s="4" t="s">
        <v>156</v>
      </c>
      <c r="D74" s="13">
        <v>485</v>
      </c>
      <c r="E74" s="14">
        <f t="shared" si="6"/>
        <v>412.25</v>
      </c>
      <c r="F74" s="10">
        <v>18.3</v>
      </c>
      <c r="G74" s="2">
        <v>40</v>
      </c>
      <c r="H74" s="15">
        <v>2</v>
      </c>
      <c r="I74" s="33"/>
      <c r="J74" s="33"/>
      <c r="K74" s="5">
        <f t="shared" si="7"/>
        <v>0</v>
      </c>
      <c r="L74" s="5">
        <f t="shared" si="8"/>
        <v>0</v>
      </c>
      <c r="M74" s="2">
        <f t="shared" ref="M74:M122" si="9">I74*F74+J74*F74/H74</f>
        <v>0</v>
      </c>
      <c r="N74" s="9">
        <v>66</v>
      </c>
      <c r="O74" s="9"/>
      <c r="P74" s="9" t="s">
        <v>21</v>
      </c>
      <c r="Q74" s="27" t="s">
        <v>28</v>
      </c>
      <c r="R74" s="27" t="s">
        <v>41</v>
      </c>
      <c r="S74" s="9">
        <v>3402509000</v>
      </c>
      <c r="T74" s="39"/>
    </row>
    <row r="75" spans="1:20" ht="30.6" customHeight="1" x14ac:dyDescent="0.2">
      <c r="A75" s="9">
        <v>5652</v>
      </c>
      <c r="B75" s="38">
        <v>4820017663007</v>
      </c>
      <c r="C75" s="4" t="s">
        <v>157</v>
      </c>
      <c r="D75" s="13">
        <v>18</v>
      </c>
      <c r="E75" s="14">
        <f t="shared" si="6"/>
        <v>15.3</v>
      </c>
      <c r="F75" s="10">
        <v>3.8</v>
      </c>
      <c r="G75" s="2">
        <v>112</v>
      </c>
      <c r="H75" s="15">
        <v>35</v>
      </c>
      <c r="I75" s="33"/>
      <c r="J75" s="33"/>
      <c r="K75" s="5">
        <f t="shared" si="7"/>
        <v>0</v>
      </c>
      <c r="L75" s="5">
        <f t="shared" si="8"/>
        <v>0</v>
      </c>
      <c r="M75" s="2">
        <f t="shared" si="9"/>
        <v>0</v>
      </c>
      <c r="N75" s="9">
        <v>67</v>
      </c>
      <c r="O75" s="9"/>
      <c r="P75" s="9" t="s">
        <v>21</v>
      </c>
      <c r="Q75" s="27" t="s">
        <v>27</v>
      </c>
      <c r="R75" s="27" t="s">
        <v>38</v>
      </c>
      <c r="S75" s="9">
        <v>3402509000</v>
      </c>
      <c r="T75" s="39"/>
    </row>
    <row r="76" spans="1:20" ht="30.6" customHeight="1" x14ac:dyDescent="0.2">
      <c r="A76" s="9">
        <v>5545</v>
      </c>
      <c r="B76" s="38">
        <v>4820017662949</v>
      </c>
      <c r="C76" s="4" t="s">
        <v>116</v>
      </c>
      <c r="D76" s="13">
        <v>18</v>
      </c>
      <c r="E76" s="14">
        <f t="shared" si="6"/>
        <v>15.3</v>
      </c>
      <c r="F76" s="10">
        <v>3.8</v>
      </c>
      <c r="G76" s="2">
        <v>112</v>
      </c>
      <c r="H76" s="15">
        <v>35</v>
      </c>
      <c r="I76" s="33"/>
      <c r="J76" s="33"/>
      <c r="K76" s="5">
        <f t="shared" si="7"/>
        <v>0</v>
      </c>
      <c r="L76" s="5">
        <f t="shared" si="8"/>
        <v>0</v>
      </c>
      <c r="M76" s="2">
        <f t="shared" si="9"/>
        <v>0</v>
      </c>
      <c r="N76" s="9">
        <v>68</v>
      </c>
      <c r="O76" s="9"/>
      <c r="P76" s="9" t="s">
        <v>21</v>
      </c>
      <c r="Q76" s="27" t="s">
        <v>27</v>
      </c>
      <c r="R76" s="27" t="s">
        <v>37</v>
      </c>
      <c r="S76" s="9">
        <v>3402509000</v>
      </c>
      <c r="T76" s="39"/>
    </row>
    <row r="77" spans="1:20" ht="30.6" customHeight="1" x14ac:dyDescent="0.2">
      <c r="A77" s="9">
        <v>6021</v>
      </c>
      <c r="B77" s="38">
        <v>4820017663380</v>
      </c>
      <c r="C77" s="4" t="s">
        <v>158</v>
      </c>
      <c r="D77" s="13">
        <v>118</v>
      </c>
      <c r="E77" s="14">
        <f t="shared" si="6"/>
        <v>100.3</v>
      </c>
      <c r="F77" s="10">
        <v>12.5</v>
      </c>
      <c r="G77" s="2">
        <v>32</v>
      </c>
      <c r="H77" s="15">
        <v>12</v>
      </c>
      <c r="I77" s="33"/>
      <c r="J77" s="33"/>
      <c r="K77" s="5">
        <f t="shared" si="7"/>
        <v>0</v>
      </c>
      <c r="L77" s="5">
        <f t="shared" si="8"/>
        <v>0</v>
      </c>
      <c r="M77" s="2">
        <f t="shared" si="9"/>
        <v>0</v>
      </c>
      <c r="N77" s="9">
        <v>69</v>
      </c>
      <c r="O77" s="9"/>
      <c r="P77" s="9" t="s">
        <v>21</v>
      </c>
      <c r="Q77" s="27" t="s">
        <v>27</v>
      </c>
      <c r="R77" s="27" t="s">
        <v>37</v>
      </c>
      <c r="S77" s="9">
        <v>3402509000</v>
      </c>
      <c r="T77" s="39"/>
    </row>
    <row r="78" spans="1:20" ht="30.6" customHeight="1" x14ac:dyDescent="0.2">
      <c r="A78" s="9">
        <v>5546</v>
      </c>
      <c r="B78" s="38">
        <v>4820017662932</v>
      </c>
      <c r="C78" s="4" t="s">
        <v>117</v>
      </c>
      <c r="D78" s="13">
        <v>18</v>
      </c>
      <c r="E78" s="14">
        <f t="shared" si="6"/>
        <v>15.3</v>
      </c>
      <c r="F78" s="10">
        <v>3.8</v>
      </c>
      <c r="G78" s="2">
        <v>112</v>
      </c>
      <c r="H78" s="15">
        <v>35</v>
      </c>
      <c r="I78" s="33"/>
      <c r="J78" s="33"/>
      <c r="K78" s="5">
        <f t="shared" si="7"/>
        <v>0</v>
      </c>
      <c r="L78" s="5">
        <f t="shared" si="8"/>
        <v>0</v>
      </c>
      <c r="M78" s="2">
        <f t="shared" si="9"/>
        <v>0</v>
      </c>
      <c r="N78" s="9">
        <v>70</v>
      </c>
      <c r="O78" s="9"/>
      <c r="P78" s="9" t="s">
        <v>21</v>
      </c>
      <c r="Q78" s="27" t="s">
        <v>27</v>
      </c>
      <c r="R78" s="27" t="s">
        <v>38</v>
      </c>
      <c r="S78" s="9">
        <v>3402509000</v>
      </c>
      <c r="T78" s="39"/>
    </row>
    <row r="79" spans="1:20" ht="30.6" customHeight="1" x14ac:dyDescent="0.2">
      <c r="A79" s="9">
        <v>6022</v>
      </c>
      <c r="B79" s="38">
        <v>4820017663397</v>
      </c>
      <c r="C79" s="4" t="s">
        <v>159</v>
      </c>
      <c r="D79" s="13">
        <v>118</v>
      </c>
      <c r="E79" s="14">
        <f t="shared" si="6"/>
        <v>100.3</v>
      </c>
      <c r="F79" s="10">
        <v>12.5</v>
      </c>
      <c r="G79" s="2">
        <v>32</v>
      </c>
      <c r="H79" s="15">
        <v>12</v>
      </c>
      <c r="I79" s="33"/>
      <c r="J79" s="33"/>
      <c r="K79" s="5">
        <f t="shared" si="7"/>
        <v>0</v>
      </c>
      <c r="L79" s="5">
        <f t="shared" si="8"/>
        <v>0</v>
      </c>
      <c r="M79" s="2">
        <f t="shared" si="9"/>
        <v>0</v>
      </c>
      <c r="N79" s="9">
        <v>71</v>
      </c>
      <c r="O79" s="9"/>
      <c r="P79" s="9" t="s">
        <v>21</v>
      </c>
      <c r="Q79" s="27" t="s">
        <v>27</v>
      </c>
      <c r="R79" s="27" t="s">
        <v>38</v>
      </c>
      <c r="S79" s="9">
        <v>3402509000</v>
      </c>
      <c r="T79" s="39"/>
    </row>
    <row r="80" spans="1:20" ht="30.6" customHeight="1" x14ac:dyDescent="0.2">
      <c r="A80" s="9">
        <v>2775</v>
      </c>
      <c r="B80" s="38">
        <v>4820017660907</v>
      </c>
      <c r="C80" s="4" t="s">
        <v>160</v>
      </c>
      <c r="D80" s="13">
        <v>118</v>
      </c>
      <c r="E80" s="14">
        <f t="shared" si="6"/>
        <v>100.3</v>
      </c>
      <c r="F80" s="10">
        <v>9.3000000000000007</v>
      </c>
      <c r="G80" s="2">
        <v>56</v>
      </c>
      <c r="H80" s="15">
        <v>6</v>
      </c>
      <c r="I80" s="33"/>
      <c r="J80" s="33"/>
      <c r="K80" s="5">
        <f t="shared" si="7"/>
        <v>0</v>
      </c>
      <c r="L80" s="5">
        <f t="shared" si="8"/>
        <v>0</v>
      </c>
      <c r="M80" s="2">
        <f t="shared" si="9"/>
        <v>0</v>
      </c>
      <c r="N80" s="9">
        <v>72</v>
      </c>
      <c r="O80" s="9"/>
      <c r="P80" s="9" t="s">
        <v>21</v>
      </c>
      <c r="Q80" s="27" t="s">
        <v>28</v>
      </c>
      <c r="R80" s="27" t="s">
        <v>40</v>
      </c>
      <c r="S80" s="9">
        <v>3402509000</v>
      </c>
      <c r="T80" s="39"/>
    </row>
    <row r="81" spans="1:20" ht="30.6" customHeight="1" x14ac:dyDescent="0.2">
      <c r="A81" s="9">
        <v>4007</v>
      </c>
      <c r="B81" s="38">
        <v>4820017661560</v>
      </c>
      <c r="C81" s="4" t="s">
        <v>118</v>
      </c>
      <c r="D81" s="13">
        <v>35</v>
      </c>
      <c r="E81" s="14">
        <f t="shared" si="6"/>
        <v>29.75</v>
      </c>
      <c r="F81" s="10">
        <v>12.5</v>
      </c>
      <c r="G81" s="2">
        <v>56</v>
      </c>
      <c r="H81" s="15">
        <v>24</v>
      </c>
      <c r="I81" s="33"/>
      <c r="J81" s="33"/>
      <c r="K81" s="5">
        <f t="shared" si="7"/>
        <v>0</v>
      </c>
      <c r="L81" s="5">
        <f t="shared" si="8"/>
        <v>0</v>
      </c>
      <c r="M81" s="2">
        <f t="shared" si="9"/>
        <v>0</v>
      </c>
      <c r="N81" s="9">
        <v>73</v>
      </c>
      <c r="O81" s="9"/>
      <c r="P81" s="9" t="s">
        <v>21</v>
      </c>
      <c r="Q81" s="27" t="s">
        <v>32</v>
      </c>
      <c r="R81" s="27" t="s">
        <v>45</v>
      </c>
      <c r="S81" s="9">
        <v>2836300000</v>
      </c>
      <c r="T81" s="39"/>
    </row>
    <row r="82" spans="1:20" ht="30.6" customHeight="1" x14ac:dyDescent="0.2">
      <c r="A82" s="9">
        <v>5662</v>
      </c>
      <c r="B82" s="38">
        <v>4820017663076</v>
      </c>
      <c r="C82" s="4" t="s">
        <v>119</v>
      </c>
      <c r="D82" s="13">
        <v>2.19</v>
      </c>
      <c r="E82" s="14">
        <f t="shared" si="6"/>
        <v>1.87</v>
      </c>
      <c r="F82" s="10">
        <v>1.9</v>
      </c>
      <c r="G82" s="2">
        <v>112</v>
      </c>
      <c r="H82" s="15">
        <v>640</v>
      </c>
      <c r="I82" s="33"/>
      <c r="J82" s="33"/>
      <c r="K82" s="5">
        <f t="shared" si="7"/>
        <v>0</v>
      </c>
      <c r="L82" s="5">
        <f t="shared" si="8"/>
        <v>0</v>
      </c>
      <c r="M82" s="2">
        <f t="shared" si="9"/>
        <v>0</v>
      </c>
      <c r="N82" s="9">
        <v>74</v>
      </c>
      <c r="O82" s="9"/>
      <c r="P82" s="9" t="s">
        <v>23</v>
      </c>
      <c r="Q82" s="27" t="s">
        <v>50</v>
      </c>
      <c r="R82" s="27" t="s">
        <v>46</v>
      </c>
      <c r="S82" s="9">
        <v>3808949000</v>
      </c>
      <c r="T82" s="39"/>
    </row>
    <row r="83" spans="1:20" ht="30.6" customHeight="1" x14ac:dyDescent="0.2">
      <c r="A83" s="9">
        <v>6157</v>
      </c>
      <c r="B83" s="38">
        <v>4820017663427</v>
      </c>
      <c r="C83" s="4" t="s">
        <v>120</v>
      </c>
      <c r="D83" s="13">
        <v>103</v>
      </c>
      <c r="E83" s="14">
        <f t="shared" si="6"/>
        <v>87.55</v>
      </c>
      <c r="F83" s="10">
        <v>12.5</v>
      </c>
      <c r="G83" s="2">
        <v>32</v>
      </c>
      <c r="H83" s="15">
        <v>12</v>
      </c>
      <c r="I83" s="33"/>
      <c r="J83" s="33"/>
      <c r="K83" s="5">
        <f t="shared" si="7"/>
        <v>0</v>
      </c>
      <c r="L83" s="5">
        <f t="shared" si="8"/>
        <v>0</v>
      </c>
      <c r="M83" s="2">
        <f t="shared" si="9"/>
        <v>0</v>
      </c>
      <c r="N83" s="9">
        <v>75</v>
      </c>
      <c r="O83" s="9"/>
      <c r="P83" s="9" t="s">
        <v>24</v>
      </c>
      <c r="Q83" s="27" t="s">
        <v>29</v>
      </c>
      <c r="R83" s="27" t="s">
        <v>53</v>
      </c>
      <c r="S83" s="9">
        <v>3402509000</v>
      </c>
      <c r="T83" s="39"/>
    </row>
    <row r="84" spans="1:20" ht="30.6" customHeight="1" x14ac:dyDescent="0.2">
      <c r="A84" s="9">
        <v>5559</v>
      </c>
      <c r="B84" s="38">
        <v>4820017662994</v>
      </c>
      <c r="C84" s="4" t="s">
        <v>121</v>
      </c>
      <c r="D84" s="13">
        <v>44</v>
      </c>
      <c r="E84" s="14">
        <f t="shared" si="6"/>
        <v>37.4</v>
      </c>
      <c r="F84" s="10">
        <v>4.3</v>
      </c>
      <c r="G84" s="2">
        <v>112</v>
      </c>
      <c r="H84" s="15">
        <v>8</v>
      </c>
      <c r="I84" s="33"/>
      <c r="J84" s="33"/>
      <c r="K84" s="5">
        <f t="shared" si="7"/>
        <v>0</v>
      </c>
      <c r="L84" s="5">
        <f t="shared" si="8"/>
        <v>0</v>
      </c>
      <c r="M84" s="2">
        <f t="shared" si="9"/>
        <v>0</v>
      </c>
      <c r="N84" s="9">
        <v>76</v>
      </c>
      <c r="O84" s="9"/>
      <c r="P84" s="9" t="s">
        <v>24</v>
      </c>
      <c r="Q84" s="27" t="s">
        <v>29</v>
      </c>
      <c r="R84" s="27" t="s">
        <v>53</v>
      </c>
      <c r="S84" s="9">
        <v>3402509000</v>
      </c>
      <c r="T84" s="39"/>
    </row>
    <row r="85" spans="1:20" ht="30.6" customHeight="1" x14ac:dyDescent="0.2">
      <c r="A85" s="9">
        <v>5561</v>
      </c>
      <c r="B85" s="38">
        <v>4820017662987</v>
      </c>
      <c r="C85" s="4" t="s">
        <v>122</v>
      </c>
      <c r="D85" s="13">
        <v>22</v>
      </c>
      <c r="E85" s="14">
        <f t="shared" si="6"/>
        <v>18.7</v>
      </c>
      <c r="F85" s="10">
        <v>3.5</v>
      </c>
      <c r="G85" s="2">
        <v>112</v>
      </c>
      <c r="H85" s="15">
        <v>16</v>
      </c>
      <c r="I85" s="33"/>
      <c r="J85" s="33"/>
      <c r="K85" s="5">
        <f t="shared" si="7"/>
        <v>0</v>
      </c>
      <c r="L85" s="5">
        <f t="shared" si="8"/>
        <v>0</v>
      </c>
      <c r="M85" s="2">
        <f t="shared" si="9"/>
        <v>0</v>
      </c>
      <c r="N85" s="9">
        <v>77</v>
      </c>
      <c r="O85" s="9"/>
      <c r="P85" s="9" t="s">
        <v>24</v>
      </c>
      <c r="Q85" s="27" t="s">
        <v>27</v>
      </c>
      <c r="R85" s="27" t="s">
        <v>35</v>
      </c>
      <c r="S85" s="9">
        <v>3402509000</v>
      </c>
      <c r="T85" s="39"/>
    </row>
    <row r="86" spans="1:20" ht="30.6" customHeight="1" x14ac:dyDescent="0.2">
      <c r="A86" s="9">
        <v>5565</v>
      </c>
      <c r="B86" s="38">
        <v>4820017662970</v>
      </c>
      <c r="C86" s="4" t="s">
        <v>123</v>
      </c>
      <c r="D86" s="13">
        <v>26</v>
      </c>
      <c r="E86" s="14">
        <f t="shared" si="6"/>
        <v>22.1</v>
      </c>
      <c r="F86" s="10">
        <v>11.3</v>
      </c>
      <c r="G86" s="2">
        <v>56</v>
      </c>
      <c r="H86" s="15">
        <v>55</v>
      </c>
      <c r="I86" s="33"/>
      <c r="J86" s="33"/>
      <c r="K86" s="5">
        <f t="shared" si="7"/>
        <v>0</v>
      </c>
      <c r="L86" s="5">
        <f t="shared" si="8"/>
        <v>0</v>
      </c>
      <c r="M86" s="2">
        <f t="shared" si="9"/>
        <v>0</v>
      </c>
      <c r="N86" s="9">
        <v>78</v>
      </c>
      <c r="O86" s="9"/>
      <c r="P86" s="9" t="s">
        <v>24</v>
      </c>
      <c r="Q86" s="27" t="s">
        <v>27</v>
      </c>
      <c r="R86" s="27" t="s">
        <v>35</v>
      </c>
      <c r="S86" s="9">
        <v>3402509000</v>
      </c>
      <c r="T86" s="39"/>
    </row>
    <row r="87" spans="1:20" ht="30.6" customHeight="1" x14ac:dyDescent="0.2">
      <c r="A87" s="9">
        <v>5563</v>
      </c>
      <c r="B87" s="38">
        <v>4820017662956</v>
      </c>
      <c r="C87" s="4" t="s">
        <v>124</v>
      </c>
      <c r="D87" s="13">
        <v>174</v>
      </c>
      <c r="E87" s="14">
        <f t="shared" si="6"/>
        <v>147.9</v>
      </c>
      <c r="F87" s="10">
        <v>12.3</v>
      </c>
      <c r="G87" s="2">
        <v>56</v>
      </c>
      <c r="H87" s="15">
        <v>5</v>
      </c>
      <c r="I87" s="33"/>
      <c r="J87" s="33"/>
      <c r="K87" s="5">
        <f t="shared" si="7"/>
        <v>0</v>
      </c>
      <c r="L87" s="5">
        <f t="shared" si="8"/>
        <v>0</v>
      </c>
      <c r="M87" s="2">
        <f t="shared" si="9"/>
        <v>0</v>
      </c>
      <c r="N87" s="9">
        <v>79</v>
      </c>
      <c r="O87" s="9"/>
      <c r="P87" s="9" t="s">
        <v>24</v>
      </c>
      <c r="Q87" s="27" t="s">
        <v>28</v>
      </c>
      <c r="R87" s="27" t="s">
        <v>36</v>
      </c>
      <c r="S87" s="9">
        <v>3402509000</v>
      </c>
      <c r="T87" s="39"/>
    </row>
    <row r="88" spans="1:20" ht="30.6" customHeight="1" x14ac:dyDescent="0.2">
      <c r="A88" s="9">
        <v>5814</v>
      </c>
      <c r="B88" s="38">
        <v>4820017663243</v>
      </c>
      <c r="C88" s="4" t="s">
        <v>125</v>
      </c>
      <c r="D88" s="13">
        <v>39</v>
      </c>
      <c r="E88" s="14">
        <f t="shared" si="6"/>
        <v>33.15</v>
      </c>
      <c r="F88" s="10">
        <v>4.3</v>
      </c>
      <c r="G88" s="2">
        <v>112</v>
      </c>
      <c r="H88" s="15">
        <v>8</v>
      </c>
      <c r="I88" s="33"/>
      <c r="J88" s="33"/>
      <c r="K88" s="5">
        <f t="shared" si="7"/>
        <v>0</v>
      </c>
      <c r="L88" s="5">
        <f t="shared" si="8"/>
        <v>0</v>
      </c>
      <c r="M88" s="2">
        <f t="shared" si="9"/>
        <v>0</v>
      </c>
      <c r="N88" s="9">
        <v>80</v>
      </c>
      <c r="O88" s="9"/>
      <c r="P88" s="9" t="s">
        <v>24</v>
      </c>
      <c r="Q88" s="27" t="s">
        <v>30</v>
      </c>
      <c r="R88" s="27" t="s">
        <v>46</v>
      </c>
      <c r="S88" s="9">
        <v>3401300000</v>
      </c>
      <c r="T88" s="39"/>
    </row>
    <row r="89" spans="1:20" ht="30.6" customHeight="1" x14ac:dyDescent="0.2">
      <c r="A89" s="9">
        <v>5932</v>
      </c>
      <c r="B89" s="38">
        <v>4820017663274</v>
      </c>
      <c r="C89" s="4" t="s">
        <v>126</v>
      </c>
      <c r="D89" s="13">
        <v>21</v>
      </c>
      <c r="E89" s="14">
        <f t="shared" si="6"/>
        <v>17.850000000000001</v>
      </c>
      <c r="F89" s="10">
        <v>11.4</v>
      </c>
      <c r="G89" s="2">
        <v>56</v>
      </c>
      <c r="H89" s="15">
        <v>22</v>
      </c>
      <c r="I89" s="33"/>
      <c r="J89" s="33"/>
      <c r="K89" s="5">
        <f t="shared" si="7"/>
        <v>0</v>
      </c>
      <c r="L89" s="5">
        <f t="shared" si="8"/>
        <v>0</v>
      </c>
      <c r="M89" s="2">
        <f t="shared" si="9"/>
        <v>0</v>
      </c>
      <c r="N89" s="9">
        <v>81</v>
      </c>
      <c r="O89" s="9"/>
      <c r="P89" s="9" t="s">
        <v>22</v>
      </c>
      <c r="Q89" s="27" t="s">
        <v>49</v>
      </c>
      <c r="R89" s="27" t="s">
        <v>46</v>
      </c>
      <c r="S89" s="9">
        <v>3307300000</v>
      </c>
      <c r="T89" s="39"/>
    </row>
    <row r="90" spans="1:20" ht="30.6" customHeight="1" x14ac:dyDescent="0.2">
      <c r="A90" s="9">
        <v>6660</v>
      </c>
      <c r="B90" s="38">
        <v>4820017663731</v>
      </c>
      <c r="C90" s="4" t="s">
        <v>127</v>
      </c>
      <c r="D90" s="13">
        <v>32</v>
      </c>
      <c r="E90" s="14">
        <f t="shared" si="6"/>
        <v>27.2</v>
      </c>
      <c r="F90" s="10">
        <v>13.1</v>
      </c>
      <c r="G90" s="2">
        <v>56</v>
      </c>
      <c r="H90" s="15">
        <v>28</v>
      </c>
      <c r="I90" s="33"/>
      <c r="J90" s="33"/>
      <c r="K90" s="5">
        <f t="shared" si="7"/>
        <v>0</v>
      </c>
      <c r="L90" s="5">
        <f t="shared" si="8"/>
        <v>0</v>
      </c>
      <c r="M90" s="2">
        <f t="shared" si="9"/>
        <v>0</v>
      </c>
      <c r="N90" s="9">
        <v>82</v>
      </c>
      <c r="O90" s="9"/>
      <c r="P90" s="9" t="s">
        <v>22</v>
      </c>
      <c r="Q90" s="27" t="s">
        <v>27</v>
      </c>
      <c r="R90" s="27"/>
      <c r="S90" s="9">
        <v>3402509000</v>
      </c>
      <c r="T90" s="39"/>
    </row>
    <row r="91" spans="1:20" ht="30.6" customHeight="1" x14ac:dyDescent="0.2">
      <c r="A91" s="9">
        <v>6661</v>
      </c>
      <c r="B91" s="38">
        <v>4820017663748</v>
      </c>
      <c r="C91" s="4" t="s">
        <v>128</v>
      </c>
      <c r="D91" s="13">
        <v>32</v>
      </c>
      <c r="E91" s="14">
        <f t="shared" si="6"/>
        <v>27.2</v>
      </c>
      <c r="F91" s="10">
        <v>13.1</v>
      </c>
      <c r="G91" s="2">
        <v>56</v>
      </c>
      <c r="H91" s="15">
        <v>28</v>
      </c>
      <c r="I91" s="33"/>
      <c r="J91" s="33"/>
      <c r="K91" s="5">
        <f t="shared" si="7"/>
        <v>0</v>
      </c>
      <c r="L91" s="5">
        <f t="shared" si="8"/>
        <v>0</v>
      </c>
      <c r="M91" s="2">
        <f t="shared" si="9"/>
        <v>0</v>
      </c>
      <c r="N91" s="9">
        <v>83</v>
      </c>
      <c r="O91" s="9"/>
      <c r="P91" s="9" t="s">
        <v>22</v>
      </c>
      <c r="Q91" s="27" t="s">
        <v>27</v>
      </c>
      <c r="R91" s="27" t="s">
        <v>38</v>
      </c>
      <c r="S91" s="9">
        <v>3402509000</v>
      </c>
      <c r="T91" s="39"/>
    </row>
    <row r="92" spans="1:20" ht="30.6" customHeight="1" x14ac:dyDescent="0.2">
      <c r="A92" s="9">
        <v>4884</v>
      </c>
      <c r="B92" s="38">
        <v>4820017662536</v>
      </c>
      <c r="C92" s="4" t="s">
        <v>129</v>
      </c>
      <c r="D92" s="13">
        <v>24</v>
      </c>
      <c r="E92" s="14">
        <f t="shared" si="6"/>
        <v>20.400000000000002</v>
      </c>
      <c r="F92" s="10">
        <v>4.3</v>
      </c>
      <c r="G92" s="2">
        <v>112</v>
      </c>
      <c r="H92" s="15">
        <v>8</v>
      </c>
      <c r="I92" s="33"/>
      <c r="J92" s="33"/>
      <c r="K92" s="5">
        <f t="shared" si="7"/>
        <v>0</v>
      </c>
      <c r="L92" s="5">
        <f t="shared" si="8"/>
        <v>0</v>
      </c>
      <c r="M92" s="2">
        <f t="shared" si="9"/>
        <v>0</v>
      </c>
      <c r="N92" s="9">
        <v>84</v>
      </c>
      <c r="O92" s="9"/>
      <c r="P92" s="9" t="s">
        <v>22</v>
      </c>
      <c r="Q92" s="27" t="s">
        <v>29</v>
      </c>
      <c r="R92" s="27" t="s">
        <v>44</v>
      </c>
      <c r="S92" s="9">
        <v>3402509000</v>
      </c>
      <c r="T92" s="39"/>
    </row>
    <row r="93" spans="1:20" ht="30.6" customHeight="1" x14ac:dyDescent="0.2">
      <c r="A93" s="9">
        <v>4885</v>
      </c>
      <c r="B93" s="38">
        <v>4820017662529</v>
      </c>
      <c r="C93" s="4" t="s">
        <v>130</v>
      </c>
      <c r="D93" s="13">
        <v>62</v>
      </c>
      <c r="E93" s="14">
        <f t="shared" si="6"/>
        <v>52.7</v>
      </c>
      <c r="F93" s="10">
        <v>6.4</v>
      </c>
      <c r="G93" s="2">
        <v>63</v>
      </c>
      <c r="H93" s="15">
        <v>4</v>
      </c>
      <c r="I93" s="33"/>
      <c r="J93" s="33"/>
      <c r="K93" s="5">
        <f t="shared" si="7"/>
        <v>0</v>
      </c>
      <c r="L93" s="5">
        <f t="shared" si="8"/>
        <v>0</v>
      </c>
      <c r="M93" s="2">
        <f t="shared" si="9"/>
        <v>0</v>
      </c>
      <c r="N93" s="9">
        <v>85</v>
      </c>
      <c r="O93" s="9"/>
      <c r="P93" s="9" t="s">
        <v>22</v>
      </c>
      <c r="Q93" s="27" t="s">
        <v>29</v>
      </c>
      <c r="R93" s="27" t="s">
        <v>44</v>
      </c>
      <c r="S93" s="9">
        <v>3402509000</v>
      </c>
      <c r="T93" s="39"/>
    </row>
    <row r="94" spans="1:20" ht="30.6" customHeight="1" x14ac:dyDescent="0.2">
      <c r="A94" s="9">
        <v>5948</v>
      </c>
      <c r="B94" s="38">
        <v>4820017663298</v>
      </c>
      <c r="C94" s="4" t="s">
        <v>131</v>
      </c>
      <c r="D94" s="13">
        <v>179</v>
      </c>
      <c r="E94" s="14">
        <f t="shared" si="6"/>
        <v>152.15</v>
      </c>
      <c r="F94" s="10">
        <v>4.2</v>
      </c>
      <c r="G94" s="2">
        <v>48</v>
      </c>
      <c r="H94" s="15">
        <v>3</v>
      </c>
      <c r="I94" s="33"/>
      <c r="J94" s="33"/>
      <c r="K94" s="5">
        <f t="shared" si="7"/>
        <v>0</v>
      </c>
      <c r="L94" s="5">
        <f t="shared" si="8"/>
        <v>0</v>
      </c>
      <c r="M94" s="2">
        <f t="shared" si="9"/>
        <v>0</v>
      </c>
      <c r="N94" s="9">
        <v>86</v>
      </c>
      <c r="O94" s="9"/>
      <c r="P94" s="9" t="s">
        <v>22</v>
      </c>
      <c r="Q94" s="27" t="s">
        <v>29</v>
      </c>
      <c r="R94" s="27" t="s">
        <v>44</v>
      </c>
      <c r="S94" s="9">
        <v>3402509000</v>
      </c>
      <c r="T94" s="39"/>
    </row>
    <row r="95" spans="1:20" ht="30.6" customHeight="1" x14ac:dyDescent="0.2">
      <c r="A95" s="9">
        <v>6720</v>
      </c>
      <c r="B95" s="38">
        <v>4820017663892</v>
      </c>
      <c r="C95" s="4" t="s">
        <v>132</v>
      </c>
      <c r="D95" s="13">
        <v>155</v>
      </c>
      <c r="E95" s="14">
        <f t="shared" si="6"/>
        <v>131.75</v>
      </c>
      <c r="F95" s="10">
        <v>8.3000000000000007</v>
      </c>
      <c r="G95" s="2">
        <v>48</v>
      </c>
      <c r="H95" s="15">
        <v>2</v>
      </c>
      <c r="I95" s="33"/>
      <c r="J95" s="33"/>
      <c r="K95" s="5">
        <f t="shared" si="7"/>
        <v>0</v>
      </c>
      <c r="L95" s="5">
        <f t="shared" si="8"/>
        <v>0</v>
      </c>
      <c r="M95" s="2">
        <f t="shared" si="9"/>
        <v>0</v>
      </c>
      <c r="N95" s="9">
        <v>87</v>
      </c>
      <c r="O95" s="9"/>
      <c r="P95" s="9" t="s">
        <v>22</v>
      </c>
      <c r="Q95" s="27" t="s">
        <v>29</v>
      </c>
      <c r="R95" s="27" t="s">
        <v>44</v>
      </c>
      <c r="S95" s="9">
        <v>3402509000</v>
      </c>
      <c r="T95" s="39"/>
    </row>
    <row r="96" spans="1:20" ht="30.6" customHeight="1" x14ac:dyDescent="0.2">
      <c r="A96" s="9">
        <v>6524</v>
      </c>
      <c r="B96" s="38">
        <v>4820017663649</v>
      </c>
      <c r="C96" s="4" t="s">
        <v>133</v>
      </c>
      <c r="D96" s="13">
        <v>18</v>
      </c>
      <c r="E96" s="14">
        <f t="shared" si="6"/>
        <v>15.3</v>
      </c>
      <c r="F96" s="10">
        <v>1.7</v>
      </c>
      <c r="G96" s="2">
        <v>112</v>
      </c>
      <c r="H96" s="15">
        <v>56</v>
      </c>
      <c r="I96" s="33"/>
      <c r="J96" s="33"/>
      <c r="K96" s="5">
        <f t="shared" si="7"/>
        <v>0</v>
      </c>
      <c r="L96" s="5">
        <f t="shared" si="8"/>
        <v>0</v>
      </c>
      <c r="M96" s="2">
        <f t="shared" si="9"/>
        <v>0</v>
      </c>
      <c r="N96" s="9">
        <v>88</v>
      </c>
      <c r="O96" s="9"/>
      <c r="P96" s="9" t="s">
        <v>22</v>
      </c>
      <c r="Q96" s="27" t="s">
        <v>33</v>
      </c>
      <c r="R96" s="27" t="s">
        <v>46</v>
      </c>
      <c r="S96" s="9">
        <v>3402509000</v>
      </c>
      <c r="T96" s="39"/>
    </row>
    <row r="97" spans="1:20" ht="30.6" customHeight="1" x14ac:dyDescent="0.2">
      <c r="A97" s="9">
        <v>6525</v>
      </c>
      <c r="B97" s="38">
        <v>4820017663632</v>
      </c>
      <c r="C97" s="4" t="s">
        <v>134</v>
      </c>
      <c r="D97" s="13">
        <v>60</v>
      </c>
      <c r="E97" s="14">
        <f t="shared" si="6"/>
        <v>51</v>
      </c>
      <c r="F97" s="10">
        <v>2</v>
      </c>
      <c r="G97" s="2">
        <v>112</v>
      </c>
      <c r="H97" s="15">
        <v>18</v>
      </c>
      <c r="I97" s="33"/>
      <c r="J97" s="33"/>
      <c r="K97" s="5">
        <f t="shared" si="7"/>
        <v>0</v>
      </c>
      <c r="L97" s="5">
        <f t="shared" si="8"/>
        <v>0</v>
      </c>
      <c r="M97" s="2">
        <f t="shared" si="9"/>
        <v>0</v>
      </c>
      <c r="N97" s="9">
        <v>89</v>
      </c>
      <c r="O97" s="9"/>
      <c r="P97" s="9" t="s">
        <v>22</v>
      </c>
      <c r="Q97" s="27" t="s">
        <v>33</v>
      </c>
      <c r="R97" s="27" t="s">
        <v>46</v>
      </c>
      <c r="S97" s="9">
        <v>3402509000</v>
      </c>
      <c r="T97" s="39"/>
    </row>
    <row r="98" spans="1:20" ht="30.6" customHeight="1" x14ac:dyDescent="0.2">
      <c r="A98" s="9">
        <v>6312</v>
      </c>
      <c r="B98" s="38">
        <v>4820017663557</v>
      </c>
      <c r="C98" s="4" t="s">
        <v>135</v>
      </c>
      <c r="D98" s="13">
        <v>149</v>
      </c>
      <c r="E98" s="14">
        <f t="shared" si="6"/>
        <v>126.65</v>
      </c>
      <c r="F98" s="10">
        <v>2</v>
      </c>
      <c r="G98" s="2">
        <v>112</v>
      </c>
      <c r="H98" s="15">
        <v>6</v>
      </c>
      <c r="I98" s="33"/>
      <c r="J98" s="33"/>
      <c r="K98" s="5">
        <f t="shared" si="7"/>
        <v>0</v>
      </c>
      <c r="L98" s="5">
        <f t="shared" si="8"/>
        <v>0</v>
      </c>
      <c r="M98" s="2">
        <f t="shared" si="9"/>
        <v>0</v>
      </c>
      <c r="N98" s="9">
        <v>90</v>
      </c>
      <c r="O98" s="9"/>
      <c r="P98" s="9" t="s">
        <v>22</v>
      </c>
      <c r="Q98" s="27" t="s">
        <v>33</v>
      </c>
      <c r="R98" s="27" t="s">
        <v>46</v>
      </c>
      <c r="S98" s="9">
        <v>3402509000</v>
      </c>
      <c r="T98" s="39"/>
    </row>
    <row r="99" spans="1:20" ht="30.6" customHeight="1" x14ac:dyDescent="0.2">
      <c r="A99" s="9">
        <v>5447</v>
      </c>
      <c r="B99" s="38">
        <v>4820017662895</v>
      </c>
      <c r="C99" s="4" t="s">
        <v>136</v>
      </c>
      <c r="D99" s="13">
        <v>19</v>
      </c>
      <c r="E99" s="14">
        <f t="shared" si="6"/>
        <v>16.149999999999999</v>
      </c>
      <c r="F99" s="10">
        <v>4.2</v>
      </c>
      <c r="G99" s="2">
        <v>112</v>
      </c>
      <c r="H99" s="15">
        <v>8</v>
      </c>
      <c r="I99" s="33"/>
      <c r="J99" s="33"/>
      <c r="K99" s="5">
        <f t="shared" si="7"/>
        <v>0</v>
      </c>
      <c r="L99" s="5">
        <f t="shared" si="8"/>
        <v>0</v>
      </c>
      <c r="M99" s="2">
        <f t="shared" si="9"/>
        <v>0</v>
      </c>
      <c r="N99" s="9">
        <v>91</v>
      </c>
      <c r="O99" s="9"/>
      <c r="P99" s="9" t="s">
        <v>22</v>
      </c>
      <c r="Q99" s="27" t="s">
        <v>32</v>
      </c>
      <c r="R99" s="27" t="s">
        <v>47</v>
      </c>
      <c r="S99" s="9">
        <v>3402509000</v>
      </c>
      <c r="T99" s="39"/>
    </row>
    <row r="100" spans="1:20" ht="30.6" customHeight="1" x14ac:dyDescent="0.2">
      <c r="A100" s="9">
        <v>5446</v>
      </c>
      <c r="B100" s="38">
        <v>4820017662901</v>
      </c>
      <c r="C100" s="4" t="s">
        <v>137</v>
      </c>
      <c r="D100" s="13">
        <v>19</v>
      </c>
      <c r="E100" s="14">
        <f t="shared" si="6"/>
        <v>16.149999999999999</v>
      </c>
      <c r="F100" s="10">
        <v>4.2</v>
      </c>
      <c r="G100" s="2">
        <v>112</v>
      </c>
      <c r="H100" s="15">
        <v>8</v>
      </c>
      <c r="I100" s="33"/>
      <c r="J100" s="33"/>
      <c r="K100" s="5">
        <f t="shared" si="7"/>
        <v>0</v>
      </c>
      <c r="L100" s="5">
        <f t="shared" si="8"/>
        <v>0</v>
      </c>
      <c r="M100" s="2">
        <f t="shared" si="9"/>
        <v>0</v>
      </c>
      <c r="N100" s="9">
        <v>92</v>
      </c>
      <c r="O100" s="9"/>
      <c r="P100" s="9" t="s">
        <v>22</v>
      </c>
      <c r="Q100" s="27" t="s">
        <v>32</v>
      </c>
      <c r="R100" s="27" t="s">
        <v>47</v>
      </c>
      <c r="S100" s="9">
        <v>3402509000</v>
      </c>
      <c r="T100" s="39"/>
    </row>
    <row r="101" spans="1:20" ht="30.6" customHeight="1" x14ac:dyDescent="0.2">
      <c r="A101" s="9">
        <v>6839</v>
      </c>
      <c r="B101" s="38">
        <v>4820017663915</v>
      </c>
      <c r="C101" s="4" t="s">
        <v>138</v>
      </c>
      <c r="D101" s="13">
        <v>295</v>
      </c>
      <c r="E101" s="14">
        <f t="shared" si="6"/>
        <v>250.75</v>
      </c>
      <c r="F101" s="10">
        <v>2.4500000000000002</v>
      </c>
      <c r="G101" s="2">
        <v>112</v>
      </c>
      <c r="H101" s="15">
        <v>4</v>
      </c>
      <c r="I101" s="33"/>
      <c r="J101" s="33"/>
      <c r="K101" s="5">
        <f t="shared" si="7"/>
        <v>0</v>
      </c>
      <c r="L101" s="5">
        <f t="shared" si="8"/>
        <v>0</v>
      </c>
      <c r="M101" s="2">
        <f t="shared" si="9"/>
        <v>0</v>
      </c>
      <c r="N101" s="9">
        <v>93</v>
      </c>
      <c r="O101" s="9"/>
      <c r="P101" s="9" t="s">
        <v>22</v>
      </c>
      <c r="Q101" s="27" t="s">
        <v>31</v>
      </c>
      <c r="R101" s="27" t="s">
        <v>46</v>
      </c>
      <c r="S101" s="9">
        <v>3402509000</v>
      </c>
      <c r="T101" s="39"/>
    </row>
    <row r="102" spans="1:20" ht="30.6" customHeight="1" x14ac:dyDescent="0.2">
      <c r="A102" s="9">
        <v>5534</v>
      </c>
      <c r="B102" s="38">
        <v>4820017662925</v>
      </c>
      <c r="C102" s="4" t="s">
        <v>139</v>
      </c>
      <c r="D102" s="13">
        <v>21</v>
      </c>
      <c r="E102" s="14">
        <f t="shared" si="6"/>
        <v>17.850000000000001</v>
      </c>
      <c r="F102" s="10">
        <v>4.3</v>
      </c>
      <c r="G102" s="2">
        <v>112</v>
      </c>
      <c r="H102" s="15">
        <v>8</v>
      </c>
      <c r="I102" s="33"/>
      <c r="J102" s="33"/>
      <c r="K102" s="5">
        <f t="shared" si="7"/>
        <v>0</v>
      </c>
      <c r="L102" s="5">
        <f t="shared" si="8"/>
        <v>0</v>
      </c>
      <c r="M102" s="2">
        <f t="shared" si="9"/>
        <v>0</v>
      </c>
      <c r="N102" s="9">
        <v>94</v>
      </c>
      <c r="O102" s="9"/>
      <c r="P102" s="9" t="s">
        <v>22</v>
      </c>
      <c r="Q102" s="27" t="s">
        <v>30</v>
      </c>
      <c r="R102" s="27" t="s">
        <v>46</v>
      </c>
      <c r="S102" s="9">
        <v>3401300000</v>
      </c>
      <c r="T102" s="39"/>
    </row>
    <row r="103" spans="1:20" ht="30.6" customHeight="1" x14ac:dyDescent="0.2">
      <c r="A103" s="9">
        <v>5535</v>
      </c>
      <c r="B103" s="38">
        <v>4820017662918</v>
      </c>
      <c r="C103" s="4" t="s">
        <v>140</v>
      </c>
      <c r="D103" s="13">
        <v>21</v>
      </c>
      <c r="E103" s="14">
        <f t="shared" si="6"/>
        <v>17.850000000000001</v>
      </c>
      <c r="F103" s="10">
        <v>4.3</v>
      </c>
      <c r="G103" s="2">
        <v>112</v>
      </c>
      <c r="H103" s="15">
        <v>8</v>
      </c>
      <c r="I103" s="33"/>
      <c r="J103" s="33"/>
      <c r="K103" s="5">
        <f t="shared" si="7"/>
        <v>0</v>
      </c>
      <c r="L103" s="5">
        <f t="shared" si="8"/>
        <v>0</v>
      </c>
      <c r="M103" s="2">
        <f t="shared" si="9"/>
        <v>0</v>
      </c>
      <c r="N103" s="9">
        <v>95</v>
      </c>
      <c r="O103" s="9"/>
      <c r="P103" s="9" t="s">
        <v>22</v>
      </c>
      <c r="Q103" s="27" t="s">
        <v>30</v>
      </c>
      <c r="R103" s="27" t="s">
        <v>46</v>
      </c>
      <c r="S103" s="9">
        <v>3401300000</v>
      </c>
      <c r="T103" s="39"/>
    </row>
    <row r="104" spans="1:20" ht="30.6" customHeight="1" x14ac:dyDescent="0.2">
      <c r="A104" s="9">
        <v>653</v>
      </c>
      <c r="B104" s="38">
        <v>4820017660280</v>
      </c>
      <c r="C104" s="4" t="s">
        <v>141</v>
      </c>
      <c r="D104" s="13">
        <v>38</v>
      </c>
      <c r="E104" s="14">
        <f t="shared" si="6"/>
        <v>32.299999999999997</v>
      </c>
      <c r="F104" s="10">
        <v>12.5</v>
      </c>
      <c r="G104" s="2">
        <v>56</v>
      </c>
      <c r="H104" s="15">
        <v>40</v>
      </c>
      <c r="I104" s="33"/>
      <c r="J104" s="33"/>
      <c r="K104" s="5">
        <f t="shared" si="7"/>
        <v>0</v>
      </c>
      <c r="L104" s="5">
        <f t="shared" si="8"/>
        <v>0</v>
      </c>
      <c r="M104" s="2">
        <f t="shared" si="9"/>
        <v>0</v>
      </c>
      <c r="N104" s="9">
        <v>96</v>
      </c>
      <c r="O104" s="9"/>
      <c r="P104" s="9" t="s">
        <v>22</v>
      </c>
      <c r="Q104" s="27" t="s">
        <v>27</v>
      </c>
      <c r="R104" s="27" t="s">
        <v>38</v>
      </c>
      <c r="S104" s="9">
        <v>3402509000</v>
      </c>
      <c r="T104" s="39"/>
    </row>
    <row r="105" spans="1:20" ht="30.6" customHeight="1" x14ac:dyDescent="0.2">
      <c r="A105" s="9">
        <v>6286</v>
      </c>
      <c r="B105" s="38">
        <v>4820017663533</v>
      </c>
      <c r="C105" s="4" t="s">
        <v>142</v>
      </c>
      <c r="D105" s="13">
        <v>18</v>
      </c>
      <c r="E105" s="14">
        <f t="shared" si="6"/>
        <v>15.3</v>
      </c>
      <c r="F105" s="10">
        <v>4.5</v>
      </c>
      <c r="G105" s="2">
        <v>112</v>
      </c>
      <c r="H105" s="15">
        <v>60</v>
      </c>
      <c r="I105" s="33"/>
      <c r="J105" s="33"/>
      <c r="K105" s="5">
        <f t="shared" ref="K105:K122" si="10">I105*H105+J105</f>
        <v>0</v>
      </c>
      <c r="L105" s="5">
        <f t="shared" ref="L105:L122" si="11">K105*E105</f>
        <v>0</v>
      </c>
      <c r="M105" s="2">
        <f t="shared" si="9"/>
        <v>0</v>
      </c>
      <c r="N105" s="9">
        <v>97</v>
      </c>
      <c r="O105" s="9"/>
      <c r="P105" s="9" t="s">
        <v>22</v>
      </c>
      <c r="Q105" s="27" t="s">
        <v>32</v>
      </c>
      <c r="R105" s="27" t="s">
        <v>48</v>
      </c>
      <c r="S105" s="9">
        <v>3402509000</v>
      </c>
      <c r="T105" s="39"/>
    </row>
    <row r="106" spans="1:20" ht="30.6" customHeight="1" x14ac:dyDescent="0.2">
      <c r="A106" s="9">
        <v>4666</v>
      </c>
      <c r="B106" s="38">
        <v>4820017662130</v>
      </c>
      <c r="C106" s="4" t="s">
        <v>143</v>
      </c>
      <c r="D106" s="13">
        <v>11</v>
      </c>
      <c r="E106" s="14">
        <f t="shared" si="6"/>
        <v>9.35</v>
      </c>
      <c r="F106" s="10">
        <v>5.2</v>
      </c>
      <c r="G106" s="2">
        <v>112</v>
      </c>
      <c r="H106" s="15">
        <v>50</v>
      </c>
      <c r="I106" s="33"/>
      <c r="J106" s="33"/>
      <c r="K106" s="5">
        <f t="shared" si="10"/>
        <v>0</v>
      </c>
      <c r="L106" s="5">
        <f t="shared" si="11"/>
        <v>0</v>
      </c>
      <c r="M106" s="2">
        <f t="shared" si="9"/>
        <v>0</v>
      </c>
      <c r="N106" s="9">
        <v>98</v>
      </c>
      <c r="O106" s="9"/>
      <c r="P106" s="9" t="s">
        <v>22</v>
      </c>
      <c r="Q106" s="27" t="s">
        <v>27</v>
      </c>
      <c r="R106" s="27" t="s">
        <v>38</v>
      </c>
      <c r="S106" s="9">
        <v>3402509000</v>
      </c>
      <c r="T106" s="39"/>
    </row>
    <row r="107" spans="1:20" ht="30.6" customHeight="1" x14ac:dyDescent="0.2">
      <c r="A107" s="9">
        <v>5898</v>
      </c>
      <c r="B107" s="38">
        <v>4820017663250</v>
      </c>
      <c r="C107" s="4" t="s">
        <v>144</v>
      </c>
      <c r="D107" s="13">
        <v>46</v>
      </c>
      <c r="E107" s="14">
        <f t="shared" si="6"/>
        <v>39.1</v>
      </c>
      <c r="F107" s="10">
        <v>12.3</v>
      </c>
      <c r="G107" s="2">
        <v>56</v>
      </c>
      <c r="H107" s="15">
        <v>24</v>
      </c>
      <c r="I107" s="33"/>
      <c r="J107" s="33"/>
      <c r="K107" s="5">
        <f t="shared" si="10"/>
        <v>0</v>
      </c>
      <c r="L107" s="5">
        <f t="shared" si="11"/>
        <v>0</v>
      </c>
      <c r="M107" s="2">
        <f t="shared" si="9"/>
        <v>0</v>
      </c>
      <c r="N107" s="9">
        <v>99</v>
      </c>
      <c r="O107" s="9"/>
      <c r="P107" s="9" t="s">
        <v>22</v>
      </c>
      <c r="Q107" s="27" t="s">
        <v>27</v>
      </c>
      <c r="R107" s="27" t="s">
        <v>38</v>
      </c>
      <c r="S107" s="9">
        <v>3402509000</v>
      </c>
      <c r="T107" s="39"/>
    </row>
    <row r="108" spans="1:20" ht="30.6" customHeight="1" x14ac:dyDescent="0.2">
      <c r="A108" s="9">
        <v>5012</v>
      </c>
      <c r="B108" s="38">
        <v>4820017662642</v>
      </c>
      <c r="C108" s="4" t="s">
        <v>145</v>
      </c>
      <c r="D108" s="13">
        <v>26</v>
      </c>
      <c r="E108" s="14">
        <f t="shared" si="6"/>
        <v>22.1</v>
      </c>
      <c r="F108" s="10">
        <v>12.3</v>
      </c>
      <c r="G108" s="2">
        <v>56</v>
      </c>
      <c r="H108" s="15">
        <v>30</v>
      </c>
      <c r="I108" s="33"/>
      <c r="J108" s="33"/>
      <c r="K108" s="5">
        <f t="shared" si="10"/>
        <v>0</v>
      </c>
      <c r="L108" s="5">
        <f t="shared" si="11"/>
        <v>0</v>
      </c>
      <c r="M108" s="2">
        <f t="shared" si="9"/>
        <v>0</v>
      </c>
      <c r="N108" s="9">
        <v>100</v>
      </c>
      <c r="O108" s="9"/>
      <c r="P108" s="9" t="s">
        <v>22</v>
      </c>
      <c r="Q108" s="27" t="s">
        <v>28</v>
      </c>
      <c r="R108" s="27" t="s">
        <v>41</v>
      </c>
      <c r="S108" s="9">
        <v>3402509000</v>
      </c>
      <c r="T108" s="39"/>
    </row>
    <row r="109" spans="1:20" ht="30.6" customHeight="1" x14ac:dyDescent="0.2">
      <c r="A109" s="9">
        <v>4661</v>
      </c>
      <c r="B109" s="38">
        <v>4820017662062</v>
      </c>
      <c r="C109" s="4" t="s">
        <v>146</v>
      </c>
      <c r="D109" s="13">
        <v>126</v>
      </c>
      <c r="E109" s="14">
        <f t="shared" si="6"/>
        <v>107.10000000000001</v>
      </c>
      <c r="F109" s="10">
        <v>12.3</v>
      </c>
      <c r="G109" s="2">
        <v>56</v>
      </c>
      <c r="H109" s="15">
        <v>5</v>
      </c>
      <c r="I109" s="33"/>
      <c r="J109" s="33"/>
      <c r="K109" s="5">
        <f t="shared" si="10"/>
        <v>0</v>
      </c>
      <c r="L109" s="5">
        <f t="shared" si="11"/>
        <v>0</v>
      </c>
      <c r="M109" s="2">
        <f t="shared" si="9"/>
        <v>0</v>
      </c>
      <c r="N109" s="9">
        <v>101</v>
      </c>
      <c r="O109" s="9"/>
      <c r="P109" s="9" t="s">
        <v>22</v>
      </c>
      <c r="Q109" s="27" t="s">
        <v>28</v>
      </c>
      <c r="R109" s="27" t="s">
        <v>41</v>
      </c>
      <c r="S109" s="9">
        <v>3402509000</v>
      </c>
      <c r="T109" s="39"/>
    </row>
    <row r="110" spans="1:20" ht="30.6" customHeight="1" x14ac:dyDescent="0.2">
      <c r="A110" s="9">
        <v>5075</v>
      </c>
      <c r="B110" s="38">
        <v>4820017662680</v>
      </c>
      <c r="C110" s="4" t="s">
        <v>147</v>
      </c>
      <c r="D110" s="13">
        <v>235</v>
      </c>
      <c r="E110" s="14">
        <f t="shared" si="6"/>
        <v>199.75</v>
      </c>
      <c r="F110" s="10">
        <v>13.8</v>
      </c>
      <c r="G110" s="2">
        <v>48</v>
      </c>
      <c r="H110" s="15">
        <v>3</v>
      </c>
      <c r="I110" s="33"/>
      <c r="J110" s="33"/>
      <c r="K110" s="5">
        <f t="shared" si="10"/>
        <v>0</v>
      </c>
      <c r="L110" s="5">
        <f t="shared" si="11"/>
        <v>0</v>
      </c>
      <c r="M110" s="2">
        <f t="shared" si="9"/>
        <v>0</v>
      </c>
      <c r="N110" s="9">
        <v>102</v>
      </c>
      <c r="O110" s="9"/>
      <c r="P110" s="9" t="s">
        <v>22</v>
      </c>
      <c r="Q110" s="27" t="s">
        <v>28</v>
      </c>
      <c r="R110" s="27" t="s">
        <v>41</v>
      </c>
      <c r="S110" s="9">
        <v>3402509000</v>
      </c>
      <c r="T110" s="39"/>
    </row>
    <row r="111" spans="1:20" ht="30.6" customHeight="1" x14ac:dyDescent="0.2">
      <c r="A111" s="9">
        <v>4660</v>
      </c>
      <c r="B111" s="38">
        <v>4820017662055</v>
      </c>
      <c r="C111" s="4" t="s">
        <v>148</v>
      </c>
      <c r="D111" s="13">
        <v>483</v>
      </c>
      <c r="E111" s="14">
        <f t="shared" si="6"/>
        <v>410.55</v>
      </c>
      <c r="F111" s="10">
        <v>20.3</v>
      </c>
      <c r="G111" s="2">
        <v>21</v>
      </c>
      <c r="H111" s="15">
        <v>2</v>
      </c>
      <c r="I111" s="33"/>
      <c r="J111" s="33"/>
      <c r="K111" s="5">
        <f t="shared" si="10"/>
        <v>0</v>
      </c>
      <c r="L111" s="5">
        <f t="shared" si="11"/>
        <v>0</v>
      </c>
      <c r="M111" s="2">
        <f t="shared" si="9"/>
        <v>0</v>
      </c>
      <c r="N111" s="9">
        <v>103</v>
      </c>
      <c r="O111" s="9"/>
      <c r="P111" s="9" t="s">
        <v>22</v>
      </c>
      <c r="Q111" s="27" t="s">
        <v>28</v>
      </c>
      <c r="R111" s="27" t="s">
        <v>41</v>
      </c>
      <c r="S111" s="9">
        <v>3402509000</v>
      </c>
      <c r="T111" s="39"/>
    </row>
    <row r="112" spans="1:20" ht="30.6" customHeight="1" x14ac:dyDescent="0.2">
      <c r="A112" s="9">
        <v>5729</v>
      </c>
      <c r="B112" s="38">
        <v>4820017663106</v>
      </c>
      <c r="C112" s="4" t="s">
        <v>149</v>
      </c>
      <c r="D112" s="13">
        <v>26</v>
      </c>
      <c r="E112" s="14">
        <f t="shared" si="6"/>
        <v>22.1</v>
      </c>
      <c r="F112" s="10">
        <v>12.3</v>
      </c>
      <c r="G112" s="2">
        <v>56</v>
      </c>
      <c r="H112" s="15">
        <v>30</v>
      </c>
      <c r="I112" s="33"/>
      <c r="J112" s="33"/>
      <c r="K112" s="5">
        <f t="shared" si="10"/>
        <v>0</v>
      </c>
      <c r="L112" s="5">
        <f t="shared" si="11"/>
        <v>0</v>
      </c>
      <c r="M112" s="2">
        <f t="shared" si="9"/>
        <v>0</v>
      </c>
      <c r="N112" s="9">
        <v>104</v>
      </c>
      <c r="O112" s="9"/>
      <c r="P112" s="9" t="s">
        <v>22</v>
      </c>
      <c r="Q112" s="27" t="s">
        <v>28</v>
      </c>
      <c r="R112" s="27" t="s">
        <v>40</v>
      </c>
      <c r="S112" s="9">
        <v>3402509000</v>
      </c>
      <c r="T112" s="39"/>
    </row>
    <row r="113" spans="1:20" ht="30.6" customHeight="1" x14ac:dyDescent="0.2">
      <c r="A113" s="9">
        <v>5744</v>
      </c>
      <c r="B113" s="38">
        <v>4820017663090</v>
      </c>
      <c r="C113" s="4" t="s">
        <v>150</v>
      </c>
      <c r="D113" s="13">
        <v>126</v>
      </c>
      <c r="E113" s="14">
        <f t="shared" si="6"/>
        <v>107.10000000000001</v>
      </c>
      <c r="F113" s="10">
        <v>12.3</v>
      </c>
      <c r="G113" s="2">
        <v>56</v>
      </c>
      <c r="H113" s="15">
        <v>5</v>
      </c>
      <c r="I113" s="33"/>
      <c r="J113" s="33"/>
      <c r="K113" s="5">
        <f t="shared" si="10"/>
        <v>0</v>
      </c>
      <c r="L113" s="5">
        <f t="shared" si="11"/>
        <v>0</v>
      </c>
      <c r="M113" s="2">
        <f t="shared" si="9"/>
        <v>0</v>
      </c>
      <c r="N113" s="9">
        <v>105</v>
      </c>
      <c r="O113" s="9"/>
      <c r="P113" s="9" t="s">
        <v>22</v>
      </c>
      <c r="Q113" s="27" t="s">
        <v>28</v>
      </c>
      <c r="R113" s="27" t="s">
        <v>40</v>
      </c>
      <c r="S113" s="9">
        <v>3402509000</v>
      </c>
      <c r="T113" s="39"/>
    </row>
    <row r="114" spans="1:20" ht="30.6" customHeight="1" x14ac:dyDescent="0.2">
      <c r="A114" s="9">
        <v>6154</v>
      </c>
      <c r="B114" s="38">
        <v>4820017663496</v>
      </c>
      <c r="C114" s="4" t="s">
        <v>151</v>
      </c>
      <c r="D114" s="13">
        <v>30</v>
      </c>
      <c r="E114" s="14">
        <f t="shared" si="6"/>
        <v>25.5</v>
      </c>
      <c r="F114" s="10">
        <v>13.8</v>
      </c>
      <c r="G114" s="2">
        <v>48</v>
      </c>
      <c r="H114" s="15">
        <v>25</v>
      </c>
      <c r="I114" s="33"/>
      <c r="J114" s="33"/>
      <c r="K114" s="5">
        <f t="shared" si="10"/>
        <v>0</v>
      </c>
      <c r="L114" s="5">
        <f t="shared" si="11"/>
        <v>0</v>
      </c>
      <c r="M114" s="2">
        <f t="shared" si="9"/>
        <v>0</v>
      </c>
      <c r="N114" s="9">
        <v>106</v>
      </c>
      <c r="O114" s="9"/>
      <c r="P114" s="9" t="s">
        <v>22</v>
      </c>
      <c r="Q114" s="27" t="s">
        <v>32</v>
      </c>
      <c r="R114" s="27" t="s">
        <v>45</v>
      </c>
      <c r="S114" s="9">
        <v>3402509000</v>
      </c>
      <c r="T114" s="39"/>
    </row>
    <row r="115" spans="1:20" ht="30.6" customHeight="1" x14ac:dyDescent="0.2">
      <c r="A115" s="9">
        <v>6153</v>
      </c>
      <c r="B115" s="38">
        <v>4820017663489</v>
      </c>
      <c r="C115" s="4" t="s">
        <v>152</v>
      </c>
      <c r="D115" s="13">
        <v>21</v>
      </c>
      <c r="E115" s="14">
        <f t="shared" si="6"/>
        <v>17.850000000000001</v>
      </c>
      <c r="F115" s="10">
        <v>11.3</v>
      </c>
      <c r="G115" s="2">
        <v>80</v>
      </c>
      <c r="H115" s="15">
        <v>22</v>
      </c>
      <c r="I115" s="33"/>
      <c r="J115" s="33"/>
      <c r="K115" s="5">
        <f t="shared" si="10"/>
        <v>0</v>
      </c>
      <c r="L115" s="5">
        <f t="shared" si="11"/>
        <v>0</v>
      </c>
      <c r="M115" s="2">
        <f t="shared" si="9"/>
        <v>0</v>
      </c>
      <c r="N115" s="9">
        <v>107</v>
      </c>
      <c r="O115" s="9"/>
      <c r="P115" s="9" t="s">
        <v>22</v>
      </c>
      <c r="Q115" s="27" t="s">
        <v>32</v>
      </c>
      <c r="R115" s="27" t="s">
        <v>45</v>
      </c>
      <c r="S115" s="9">
        <v>3402509000</v>
      </c>
      <c r="T115" s="39"/>
    </row>
    <row r="116" spans="1:20" ht="30.6" customHeight="1" x14ac:dyDescent="0.2">
      <c r="A116" s="9">
        <v>2217</v>
      </c>
      <c r="B116" s="38">
        <v>4820017660266</v>
      </c>
      <c r="C116" s="4" t="s">
        <v>153</v>
      </c>
      <c r="D116" s="13">
        <v>1.7</v>
      </c>
      <c r="E116" s="14">
        <f t="shared" si="6"/>
        <v>1.45</v>
      </c>
      <c r="F116" s="10">
        <v>2.9</v>
      </c>
      <c r="G116" s="2">
        <v>112</v>
      </c>
      <c r="H116" s="15">
        <v>240</v>
      </c>
      <c r="I116" s="33"/>
      <c r="J116" s="33"/>
      <c r="K116" s="5">
        <f t="shared" si="10"/>
        <v>0</v>
      </c>
      <c r="L116" s="5">
        <f t="shared" si="11"/>
        <v>0</v>
      </c>
      <c r="M116" s="2">
        <f t="shared" si="9"/>
        <v>0</v>
      </c>
      <c r="N116" s="9">
        <v>108</v>
      </c>
      <c r="O116" s="9"/>
      <c r="P116" s="9" t="s">
        <v>22</v>
      </c>
      <c r="Q116" s="27" t="s">
        <v>34</v>
      </c>
      <c r="R116" s="27" t="s">
        <v>46</v>
      </c>
      <c r="S116" s="9">
        <v>3305100000</v>
      </c>
      <c r="T116" s="39"/>
    </row>
    <row r="117" spans="1:20" ht="30.6" customHeight="1" x14ac:dyDescent="0.2">
      <c r="A117" s="9">
        <v>2219</v>
      </c>
      <c r="B117" s="38">
        <v>4820017660563</v>
      </c>
      <c r="C117" s="4" t="s">
        <v>154</v>
      </c>
      <c r="D117" s="13">
        <v>2.2999999999999998</v>
      </c>
      <c r="E117" s="14">
        <f>CEILING(D117-D117*$E$1,0.01)</f>
        <v>1.96</v>
      </c>
      <c r="F117" s="10">
        <v>2.7</v>
      </c>
      <c r="G117" s="2">
        <v>112</v>
      </c>
      <c r="H117" s="15">
        <v>160</v>
      </c>
      <c r="I117" s="33"/>
      <c r="J117" s="33"/>
      <c r="K117" s="5">
        <f t="shared" si="10"/>
        <v>0</v>
      </c>
      <c r="L117" s="5">
        <f t="shared" si="11"/>
        <v>0</v>
      </c>
      <c r="M117" s="2">
        <f t="shared" si="9"/>
        <v>0</v>
      </c>
      <c r="N117" s="9">
        <v>109</v>
      </c>
      <c r="O117" s="9"/>
      <c r="P117" s="9" t="s">
        <v>22</v>
      </c>
      <c r="Q117" s="27" t="s">
        <v>34</v>
      </c>
      <c r="R117" s="27" t="s">
        <v>46</v>
      </c>
      <c r="S117" s="9">
        <v>3305100000</v>
      </c>
      <c r="T117" s="39"/>
    </row>
    <row r="118" spans="1:20" ht="30.6" customHeight="1" x14ac:dyDescent="0.2">
      <c r="A118" s="9">
        <v>4197</v>
      </c>
      <c r="B118" s="38">
        <v>4820017661607</v>
      </c>
      <c r="C118" s="4" t="s">
        <v>155</v>
      </c>
      <c r="D118" s="13">
        <v>18</v>
      </c>
      <c r="E118" s="14">
        <f t="shared" ref="E118:E122" si="12">CEILING(D118-D118*$E$1,0.01)</f>
        <v>15.3</v>
      </c>
      <c r="F118" s="10">
        <v>11.5</v>
      </c>
      <c r="G118" s="2">
        <v>56</v>
      </c>
      <c r="H118" s="15">
        <v>55</v>
      </c>
      <c r="I118" s="33"/>
      <c r="J118" s="33"/>
      <c r="K118" s="5">
        <f t="shared" si="10"/>
        <v>0</v>
      </c>
      <c r="L118" s="5">
        <f t="shared" si="11"/>
        <v>0</v>
      </c>
      <c r="M118" s="2">
        <f t="shared" si="9"/>
        <v>0</v>
      </c>
      <c r="N118" s="9">
        <v>110</v>
      </c>
      <c r="O118" s="9"/>
      <c r="P118" s="9" t="s">
        <v>21</v>
      </c>
      <c r="Q118" s="27" t="s">
        <v>28</v>
      </c>
      <c r="R118" s="27" t="s">
        <v>41</v>
      </c>
      <c r="S118" s="9">
        <v>3402509000</v>
      </c>
      <c r="T118" s="39"/>
    </row>
    <row r="119" spans="1:20" ht="30.6" customHeight="1" x14ac:dyDescent="0.2">
      <c r="A119" s="9">
        <v>3271</v>
      </c>
      <c r="B119" s="38">
        <v>4820017661065</v>
      </c>
      <c r="C119" s="4" t="s">
        <v>184</v>
      </c>
      <c r="D119" s="13">
        <v>230</v>
      </c>
      <c r="E119" s="14">
        <f t="shared" si="12"/>
        <v>195.5</v>
      </c>
      <c r="F119" s="10">
        <v>12.4</v>
      </c>
      <c r="G119" s="2">
        <v>56</v>
      </c>
      <c r="H119" s="15">
        <v>4</v>
      </c>
      <c r="I119" s="33"/>
      <c r="J119" s="33"/>
      <c r="K119" s="5">
        <f t="shared" si="10"/>
        <v>0</v>
      </c>
      <c r="L119" s="5">
        <f t="shared" si="11"/>
        <v>0</v>
      </c>
      <c r="M119" s="2">
        <f t="shared" si="9"/>
        <v>0</v>
      </c>
      <c r="N119" s="9">
        <v>111</v>
      </c>
      <c r="P119" s="9" t="s">
        <v>21</v>
      </c>
      <c r="Q119" s="27" t="s">
        <v>28</v>
      </c>
      <c r="R119" s="27" t="s">
        <v>40</v>
      </c>
      <c r="S119" s="9">
        <v>3402509000</v>
      </c>
      <c r="T119" s="39"/>
    </row>
    <row r="120" spans="1:20" ht="30.6" customHeight="1" x14ac:dyDescent="0.2">
      <c r="A120" s="9">
        <v>3159</v>
      </c>
      <c r="B120" s="38">
        <v>4820017660808</v>
      </c>
      <c r="C120" s="4" t="s">
        <v>185</v>
      </c>
      <c r="D120" s="13">
        <v>97</v>
      </c>
      <c r="E120" s="14">
        <f t="shared" si="12"/>
        <v>82.45</v>
      </c>
      <c r="F120" s="10">
        <v>9.3000000000000007</v>
      </c>
      <c r="G120" s="2">
        <v>56</v>
      </c>
      <c r="H120" s="15">
        <v>12</v>
      </c>
      <c r="I120" s="33"/>
      <c r="J120" s="33"/>
      <c r="K120" s="5">
        <f t="shared" si="10"/>
        <v>0</v>
      </c>
      <c r="L120" s="5">
        <f t="shared" si="11"/>
        <v>0</v>
      </c>
      <c r="M120" s="2">
        <f t="shared" si="9"/>
        <v>0</v>
      </c>
      <c r="N120" s="9">
        <v>112</v>
      </c>
      <c r="P120" s="9" t="s">
        <v>21</v>
      </c>
      <c r="Q120" s="27" t="s">
        <v>28</v>
      </c>
      <c r="R120" s="27" t="s">
        <v>52</v>
      </c>
      <c r="S120" s="9">
        <v>3402509000</v>
      </c>
      <c r="T120" s="39"/>
    </row>
    <row r="121" spans="1:20" ht="30.6" customHeight="1" x14ac:dyDescent="0.2">
      <c r="A121" s="9">
        <v>5806</v>
      </c>
      <c r="B121" s="38">
        <v>4820017663229</v>
      </c>
      <c r="C121" s="4" t="s">
        <v>186</v>
      </c>
      <c r="D121" s="13">
        <v>313</v>
      </c>
      <c r="E121" s="14">
        <f t="shared" si="12"/>
        <v>266.05</v>
      </c>
      <c r="F121" s="10">
        <v>12.3</v>
      </c>
      <c r="G121" s="2">
        <v>56</v>
      </c>
      <c r="H121" s="15">
        <v>5</v>
      </c>
      <c r="I121" s="33"/>
      <c r="J121" s="33"/>
      <c r="K121" s="5">
        <f t="shared" si="10"/>
        <v>0</v>
      </c>
      <c r="L121" s="5">
        <f t="shared" si="11"/>
        <v>0</v>
      </c>
      <c r="M121" s="2">
        <f t="shared" si="9"/>
        <v>0</v>
      </c>
      <c r="N121" s="9">
        <v>113</v>
      </c>
      <c r="O121" s="9"/>
      <c r="P121" s="9" t="s">
        <v>21</v>
      </c>
      <c r="Q121" s="27" t="s">
        <v>28</v>
      </c>
      <c r="R121" s="27" t="s">
        <v>52</v>
      </c>
      <c r="S121" s="9">
        <v>3402509000</v>
      </c>
      <c r="T121" s="39"/>
    </row>
    <row r="122" spans="1:20" ht="30.6" customHeight="1" x14ac:dyDescent="0.2">
      <c r="A122" s="9">
        <v>5805</v>
      </c>
      <c r="B122" s="38">
        <v>4820017663144</v>
      </c>
      <c r="C122" s="4" t="s">
        <v>187</v>
      </c>
      <c r="D122" s="13">
        <v>211</v>
      </c>
      <c r="E122" s="14">
        <f t="shared" si="12"/>
        <v>179.35</v>
      </c>
      <c r="F122" s="10">
        <v>12.3</v>
      </c>
      <c r="G122" s="2">
        <v>56</v>
      </c>
      <c r="H122" s="15">
        <v>5</v>
      </c>
      <c r="I122" s="33"/>
      <c r="J122" s="33"/>
      <c r="K122" s="5">
        <f t="shared" si="10"/>
        <v>0</v>
      </c>
      <c r="L122" s="5">
        <f t="shared" si="11"/>
        <v>0</v>
      </c>
      <c r="M122" s="2">
        <f t="shared" si="9"/>
        <v>0</v>
      </c>
      <c r="N122" s="9">
        <v>114</v>
      </c>
      <c r="O122" s="9"/>
      <c r="P122" s="9" t="s">
        <v>21</v>
      </c>
      <c r="Q122" s="27" t="s">
        <v>28</v>
      </c>
      <c r="R122" s="27" t="s">
        <v>40</v>
      </c>
      <c r="S122" s="9">
        <v>3402509000</v>
      </c>
      <c r="T122" s="39"/>
    </row>
    <row r="123" spans="1:20" s="6" customFormat="1" ht="11.25" customHeight="1" x14ac:dyDescent="0.2">
      <c r="C123" s="7" t="s">
        <v>3</v>
      </c>
      <c r="I123" s="18">
        <f t="shared" ref="I123:J123" si="13">SUM(I9:I122)</f>
        <v>0</v>
      </c>
      <c r="J123" s="18">
        <f t="shared" si="13"/>
        <v>0</v>
      </c>
      <c r="K123" s="18">
        <f>SUM(K9:K122)</f>
        <v>0</v>
      </c>
      <c r="L123" s="17">
        <f>SUM(L9:L122)</f>
        <v>0</v>
      </c>
      <c r="M123" s="17">
        <f>SUM(M9:M122)</f>
        <v>0</v>
      </c>
      <c r="Q123" s="25"/>
      <c r="R123" s="25"/>
    </row>
    <row r="124" spans="1:20" x14ac:dyDescent="0.2">
      <c r="C124" s="41" t="s">
        <v>181</v>
      </c>
      <c r="I124" s="40" t="s">
        <v>168</v>
      </c>
      <c r="J124" s="40" t="s">
        <v>59</v>
      </c>
      <c r="K124" s="40" t="s">
        <v>59</v>
      </c>
      <c r="L124" s="40" t="s">
        <v>169</v>
      </c>
      <c r="M124" s="40" t="s">
        <v>58</v>
      </c>
    </row>
    <row r="125" spans="1:20" x14ac:dyDescent="0.2">
      <c r="C125" s="41" t="s">
        <v>188</v>
      </c>
    </row>
  </sheetData>
  <sheetProtection algorithmName="SHA-512" hashValue="XLhYhEm8+BQjxeHKGUmm0jGxXctRlPj0p2t8bOGRMqyJXv46L5OfghRrflPBnaCYDNYack/KkVSJovNqk1F0/g==" saltValue="ansmvOFsrnIVgxCrfrrsrQ==" spinCount="100000" sheet="1" formatCells="0" formatColumns="0" formatRows="0" insertColumns="0" insertRows="0" sort="0" autoFilter="0"/>
  <autoFilter ref="A8:T123" xr:uid="{00000000-0001-0000-0000-000000000000}"/>
  <mergeCells count="2">
    <mergeCell ref="I7:L7"/>
    <mergeCell ref="I6:L6"/>
  </mergeCells>
  <pageMargins left="0.39370078740157483" right="0.39370078740157483" top="0.39370078740157483" bottom="0.39370078740157483" header="0.51181102362204722" footer="0.51181102362204722"/>
  <pageSetup paperSize="9" scale="84" fitToWidth="2" fitToHeight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Ульяна</dc:creator>
  <cp:lastModifiedBy>Уляна</cp:lastModifiedBy>
  <cp:lastPrinted>2026-07-18T13:38:12Z</cp:lastPrinted>
  <dcterms:created xsi:type="dcterms:W3CDTF">2025-12-01T10:52:03Z</dcterms:created>
  <dcterms:modified xsi:type="dcterms:W3CDTF">2026-07-20T13:36:57Z</dcterms:modified>
</cp:coreProperties>
</file>